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INI\UNISA EPT\"/>
    </mc:Choice>
  </mc:AlternateContent>
  <bookViews>
    <workbookView xWindow="0" yWindow="0" windowWidth="20490" windowHeight="7530"/>
  </bookViews>
  <sheets>
    <sheet name="18 JULI 2017" sheetId="4" r:id="rId1"/>
  </sheets>
  <calcPr calcId="162913"/>
</workbook>
</file>

<file path=xl/calcChain.xml><?xml version="1.0" encoding="utf-8"?>
<calcChain xmlns="http://schemas.openxmlformats.org/spreadsheetml/2006/main">
  <c r="P9" i="4" l="1"/>
  <c r="Q9" i="4"/>
  <c r="R9" i="4"/>
  <c r="S9" i="4"/>
  <c r="P38" i="4"/>
  <c r="Q38" i="4"/>
  <c r="R38" i="4"/>
  <c r="S38" i="4"/>
  <c r="P39" i="4"/>
  <c r="Q39" i="4"/>
  <c r="R39" i="4"/>
  <c r="S39" i="4"/>
  <c r="P40" i="4"/>
  <c r="Q40" i="4"/>
  <c r="R40" i="4"/>
  <c r="S40" i="4"/>
  <c r="R66" i="4" l="1"/>
  <c r="Q66" i="4"/>
  <c r="P66" i="4"/>
  <c r="R65" i="4"/>
  <c r="Q65" i="4"/>
  <c r="P65" i="4"/>
  <c r="R64" i="4"/>
  <c r="Q64" i="4"/>
  <c r="P64" i="4"/>
  <c r="R63" i="4"/>
  <c r="Q63" i="4"/>
  <c r="P63" i="4"/>
  <c r="R62" i="4"/>
  <c r="Q62" i="4"/>
  <c r="P62" i="4"/>
  <c r="R61" i="4"/>
  <c r="Q61" i="4"/>
  <c r="P61" i="4"/>
  <c r="R60" i="4"/>
  <c r="Q60" i="4"/>
  <c r="P60" i="4"/>
  <c r="R59" i="4"/>
  <c r="Q59" i="4"/>
  <c r="P59" i="4"/>
  <c r="R58" i="4"/>
  <c r="Q58" i="4"/>
  <c r="P58" i="4"/>
  <c r="R57" i="4"/>
  <c r="Q57" i="4"/>
  <c r="P57" i="4"/>
  <c r="R56" i="4"/>
  <c r="Q56" i="4"/>
  <c r="P56" i="4"/>
  <c r="R55" i="4"/>
  <c r="Q55" i="4"/>
  <c r="P55" i="4"/>
  <c r="R54" i="4"/>
  <c r="Q54" i="4"/>
  <c r="P54" i="4"/>
  <c r="R53" i="4"/>
  <c r="Q53" i="4"/>
  <c r="P53" i="4"/>
  <c r="R52" i="4"/>
  <c r="Q52" i="4"/>
  <c r="P52" i="4"/>
  <c r="R51" i="4"/>
  <c r="Q51" i="4"/>
  <c r="P51" i="4"/>
  <c r="R50" i="4"/>
  <c r="Q50" i="4"/>
  <c r="P50" i="4"/>
  <c r="R49" i="4"/>
  <c r="Q49" i="4"/>
  <c r="P49" i="4"/>
  <c r="R48" i="4"/>
  <c r="Q48" i="4"/>
  <c r="P48" i="4"/>
  <c r="R47" i="4"/>
  <c r="Q47" i="4"/>
  <c r="P47" i="4"/>
  <c r="R46" i="4"/>
  <c r="Q46" i="4"/>
  <c r="P46" i="4"/>
  <c r="R45" i="4"/>
  <c r="Q45" i="4"/>
  <c r="P45" i="4"/>
  <c r="R44" i="4"/>
  <c r="Q44" i="4"/>
  <c r="P44" i="4"/>
  <c r="R43" i="4"/>
  <c r="Q43" i="4"/>
  <c r="P43" i="4"/>
  <c r="R42" i="4"/>
  <c r="Q42" i="4"/>
  <c r="P42" i="4"/>
  <c r="R41" i="4"/>
  <c r="Q41" i="4"/>
  <c r="P41" i="4"/>
  <c r="R37" i="4"/>
  <c r="Q37" i="4"/>
  <c r="P37" i="4"/>
  <c r="R36" i="4"/>
  <c r="Q36" i="4"/>
  <c r="P36" i="4"/>
  <c r="R35" i="4"/>
  <c r="Q35" i="4"/>
  <c r="P35" i="4"/>
  <c r="R34" i="4"/>
  <c r="Q34" i="4"/>
  <c r="P34" i="4"/>
  <c r="R33" i="4"/>
  <c r="Q33" i="4"/>
  <c r="P33" i="4"/>
  <c r="R32" i="4"/>
  <c r="Q32" i="4"/>
  <c r="P32" i="4"/>
  <c r="R31" i="4"/>
  <c r="Q31" i="4"/>
  <c r="P31" i="4"/>
  <c r="R30" i="4"/>
  <c r="Q30" i="4"/>
  <c r="P30" i="4"/>
  <c r="R29" i="4"/>
  <c r="Q29" i="4"/>
  <c r="P29" i="4"/>
  <c r="R28" i="4"/>
  <c r="Q28" i="4"/>
  <c r="P28" i="4"/>
  <c r="R27" i="4"/>
  <c r="Q27" i="4"/>
  <c r="P27" i="4"/>
  <c r="R26" i="4"/>
  <c r="Q26" i="4"/>
  <c r="P26" i="4"/>
  <c r="R25" i="4"/>
  <c r="Q25" i="4"/>
  <c r="P25" i="4"/>
  <c r="R24" i="4"/>
  <c r="Q24" i="4"/>
  <c r="P24" i="4"/>
  <c r="R23" i="4"/>
  <c r="Q23" i="4"/>
  <c r="P23" i="4"/>
  <c r="R22" i="4"/>
  <c r="Q22" i="4"/>
  <c r="P22" i="4"/>
  <c r="R21" i="4"/>
  <c r="Q21" i="4"/>
  <c r="P21" i="4"/>
  <c r="R20" i="4"/>
  <c r="Q20" i="4"/>
  <c r="P20" i="4"/>
  <c r="R19" i="4"/>
  <c r="Q19" i="4"/>
  <c r="P19" i="4"/>
  <c r="R18" i="4"/>
  <c r="Q18" i="4"/>
  <c r="P18" i="4"/>
  <c r="R17" i="4"/>
  <c r="Q17" i="4"/>
  <c r="P17" i="4"/>
  <c r="R16" i="4"/>
  <c r="Q16" i="4"/>
  <c r="P16" i="4"/>
  <c r="R15" i="4"/>
  <c r="Q15" i="4"/>
  <c r="P15" i="4"/>
  <c r="R14" i="4"/>
  <c r="Q14" i="4"/>
  <c r="P14" i="4"/>
  <c r="R13" i="4"/>
  <c r="Q13" i="4"/>
  <c r="P13" i="4"/>
  <c r="R12" i="4"/>
  <c r="Q12" i="4"/>
  <c r="P12" i="4"/>
  <c r="R11" i="4"/>
  <c r="Q11" i="4"/>
  <c r="P11" i="4"/>
  <c r="R10" i="4"/>
  <c r="Q10" i="4"/>
  <c r="P10" i="4"/>
  <c r="R8" i="4"/>
  <c r="Q8" i="4"/>
  <c r="P8" i="4"/>
  <c r="S27" i="4" l="1"/>
  <c r="S10" i="4"/>
  <c r="S14" i="4"/>
  <c r="S18" i="4"/>
  <c r="S22" i="4"/>
  <c r="S26" i="4"/>
  <c r="S30" i="4"/>
  <c r="S34" i="4"/>
  <c r="S42" i="4"/>
  <c r="S46" i="4"/>
  <c r="S50" i="4"/>
  <c r="S54" i="4"/>
  <c r="S58" i="4"/>
  <c r="S62" i="4"/>
  <c r="S66" i="4"/>
  <c r="S11" i="4"/>
  <c r="S15" i="4"/>
  <c r="S19" i="4"/>
  <c r="S23" i="4"/>
  <c r="S31" i="4"/>
  <c r="S35" i="4"/>
  <c r="S43" i="4"/>
  <c r="S47" i="4"/>
  <c r="S51" i="4"/>
  <c r="S55" i="4"/>
  <c r="S59" i="4"/>
  <c r="S63" i="4"/>
  <c r="S17" i="4"/>
  <c r="S21" i="4"/>
  <c r="S25" i="4"/>
  <c r="S29" i="4"/>
  <c r="S33" i="4"/>
  <c r="S37" i="4"/>
  <c r="S41" i="4"/>
  <c r="S45" i="4"/>
  <c r="S49" i="4"/>
  <c r="S53" i="4"/>
  <c r="S57" i="4"/>
  <c r="S61" i="4"/>
  <c r="S65" i="4"/>
  <c r="S13" i="4"/>
  <c r="S8" i="4"/>
  <c r="S12" i="4"/>
  <c r="S16" i="4"/>
  <c r="S20" i="4"/>
  <c r="S24" i="4"/>
  <c r="S28" i="4"/>
  <c r="S32" i="4"/>
  <c r="S36" i="4"/>
  <c r="S44" i="4"/>
  <c r="S48" i="4"/>
  <c r="S52" i="4"/>
  <c r="S56" i="4"/>
  <c r="S60" i="4"/>
  <c r="S64" i="4"/>
</calcChain>
</file>

<file path=xl/sharedStrings.xml><?xml version="1.0" encoding="utf-8"?>
<sst xmlns="http://schemas.openxmlformats.org/spreadsheetml/2006/main" count="254" uniqueCount="143">
  <si>
    <t xml:space="preserve">NILAI </t>
  </si>
  <si>
    <t>SEC I</t>
  </si>
  <si>
    <t>SEC II</t>
  </si>
  <si>
    <t>SEC III</t>
  </si>
  <si>
    <t>NO</t>
  </si>
  <si>
    <t>NIM</t>
  </si>
  <si>
    <t>PRODI</t>
  </si>
  <si>
    <t>NAMA</t>
  </si>
  <si>
    <t>P/L</t>
  </si>
  <si>
    <t>CONV I</t>
  </si>
  <si>
    <t>CONV II</t>
  </si>
  <si>
    <t>CONV III</t>
  </si>
  <si>
    <t>FINAL SCORE</t>
  </si>
  <si>
    <t>TEMPAT DAN TANGGAL LAHIR</t>
  </si>
  <si>
    <t>DIV BIDAN PENDIDIK</t>
  </si>
  <si>
    <t>FEMALE</t>
  </si>
  <si>
    <t>KURNIA FAJRIN ARDYAN</t>
  </si>
  <si>
    <t>WAHIDAH ADILESTARI</t>
  </si>
  <si>
    <t>S1 KEPERAWATAN</t>
  </si>
  <si>
    <t>MALE</t>
  </si>
  <si>
    <t>D4 BIDAN PENDIDIK</t>
  </si>
  <si>
    <t>FAMALE</t>
  </si>
  <si>
    <t>DESI KURNIAWATI</t>
  </si>
  <si>
    <t>BANTUL, 31 DESEMBER 1994</t>
  </si>
  <si>
    <t>DIII KEBIDANAN</t>
  </si>
  <si>
    <t xml:space="preserve">S1 KEPERAWATAN </t>
  </si>
  <si>
    <t>ISMATUL KHOLIDAH</t>
  </si>
  <si>
    <t>NURMALA SARI</t>
  </si>
  <si>
    <t>FITATUL ISLAMIYAH</t>
  </si>
  <si>
    <t>DESI NURMAYASARI</t>
  </si>
  <si>
    <t>NURUL AIDAYASARI</t>
  </si>
  <si>
    <t>DHINI WAHYUNI NOVITASARI</t>
  </si>
  <si>
    <t>HELDA ELITA SAPUTRI</t>
  </si>
  <si>
    <t>YANDRI BARMA PUTRA</t>
  </si>
  <si>
    <t>DEA RISKY</t>
  </si>
  <si>
    <t>YULIA AYU ANGGRAINI</t>
  </si>
  <si>
    <t>BUKIT SUBUR, 3 JANUARI 1994</t>
  </si>
  <si>
    <t>KENDAL, 15 SEPTEMBER 1994</t>
  </si>
  <si>
    <t>WAY KANAN, 02 MARET 1996</t>
  </si>
  <si>
    <t>MANOKWARI, 12 DESEMBER 1994</t>
  </si>
  <si>
    <t>MAGELANG, 15 JUNI 1993</t>
  </si>
  <si>
    <t>TASIKMALAYA, 17 DESEMBER 1994</t>
  </si>
  <si>
    <t>SLEMAN, 09 JUNI 1995</t>
  </si>
  <si>
    <t>SIMPANG LUMUT, 26 JANUARI 1994</t>
  </si>
  <si>
    <t>KARANG MULYA 06 JANUARI 1994</t>
  </si>
  <si>
    <t>DIAH FITRIYATI</t>
  </si>
  <si>
    <t>DIAH LESTARI DWI ASTUTI</t>
  </si>
  <si>
    <t>KULON PROGO, 7 MARET 1992</t>
  </si>
  <si>
    <t>PALEMBANG, 4 APRIL 1994</t>
  </si>
  <si>
    <t>ECIH WINENGSIH</t>
  </si>
  <si>
    <t>CIAMIS, 14 AGUSTUS 1993</t>
  </si>
  <si>
    <t>YANUARITA GITANURANI</t>
  </si>
  <si>
    <t>BANDUNG, 30 JANUARI 1993</t>
  </si>
  <si>
    <t>EKA FITRIANA</t>
  </si>
  <si>
    <t>DESI MARITANING ASTUTI</t>
  </si>
  <si>
    <t>KLATEN, 26 MARET 1996</t>
  </si>
  <si>
    <t>INTAN RIZQIA</t>
  </si>
  <si>
    <t>FUTIATUS SHOLEKHAH</t>
  </si>
  <si>
    <t>OKTA KUSUMA NINGTIAS</t>
  </si>
  <si>
    <t>SUKOHARJO, 11 JANUARI 1994</t>
  </si>
  <si>
    <t>EXAM MAY NURULIJAH</t>
  </si>
  <si>
    <t>METRO, 06 MEI 1994</t>
  </si>
  <si>
    <t>WAHYU ERNAWATI</t>
  </si>
  <si>
    <t>EKA DESMAWATI</t>
  </si>
  <si>
    <t>CILACAP, 24 DESEMBER 1995</t>
  </si>
  <si>
    <t>SLEMAN, 24 JUNI 1995</t>
  </si>
  <si>
    <t>RABIATUNNISA</t>
  </si>
  <si>
    <t>PALANGKA RAYA, 24 MEI 1993</t>
  </si>
  <si>
    <t>RISKA RAHMADANI</t>
  </si>
  <si>
    <t>DONGGALA, 3 MARET 1992</t>
  </si>
  <si>
    <t>AMPANA, 01 AGUSTUS 1991</t>
  </si>
  <si>
    <t>ISNAINI PRABANINGRUM</t>
  </si>
  <si>
    <t>KHAMIDATUL MAULIAH</t>
  </si>
  <si>
    <t>YOGYAKARTA, 08-08-1994</t>
  </si>
  <si>
    <t>NOVA YOGA SAPUTRA</t>
  </si>
  <si>
    <t>SARWODADI, 5 NOVEMBER 1994</t>
  </si>
  <si>
    <t>YOLAN ROSMALA HATI</t>
  </si>
  <si>
    <t>PURBALINGGA, 11 NOVEMBER 1994</t>
  </si>
  <si>
    <t>LAMPUNG 18 JUNI 1995</t>
  </si>
  <si>
    <t>VENNY RISCA ARDIYANTINI</t>
  </si>
  <si>
    <t>PRAYA, 19 MARET 1994</t>
  </si>
  <si>
    <t>SUMBAWA, 28-12-1994</t>
  </si>
  <si>
    <t>RITA LISTRIAWULAN</t>
  </si>
  <si>
    <t>GUNUNG LABU, 08 JUNI 1993</t>
  </si>
  <si>
    <t>MASTIWAR MH.TOBALI</t>
  </si>
  <si>
    <t>PARIGI, 16 AGUSTUS 1976</t>
  </si>
  <si>
    <t>OKU TIMUR, 28 AGUSTUS 1995</t>
  </si>
  <si>
    <t>FAMELE</t>
  </si>
  <si>
    <t>CINTIA ERY DEPRIKA</t>
  </si>
  <si>
    <t>KEMBANG HARUM, 11 DESEMBER 1994</t>
  </si>
  <si>
    <t>RINI ARIANTI</t>
  </si>
  <si>
    <t>APITAIK, 15 MARET 1994</t>
  </si>
  <si>
    <t>EVA MAHARDIKA APRIYULAN</t>
  </si>
  <si>
    <t>SENANGGALIH, 10 APRIL 1995</t>
  </si>
  <si>
    <t>ADHANIAR AMINUDDIN</t>
  </si>
  <si>
    <t>LABUAN BAJO, 28 DESEMBER 1994</t>
  </si>
  <si>
    <t>BAIQ NINDI PUTRI ALDIANTI</t>
  </si>
  <si>
    <t>MATARAM, 19 OKTOBER 1995</t>
  </si>
  <si>
    <t>ANNISA WINADIA SUKMA</t>
  </si>
  <si>
    <t>YOGYAKARTA, 16 JANUARI 1995</t>
  </si>
  <si>
    <t>A IM SILVIANA RAHMAT</t>
  </si>
  <si>
    <t>GUNUNGKIDUL, 18 FEBRUARI 1996</t>
  </si>
  <si>
    <t>APRIYANI SRI WULANDARI</t>
  </si>
  <si>
    <t>BANTUL, 3 APRIL 1995</t>
  </si>
  <si>
    <t>NITA DANA TAMARA</t>
  </si>
  <si>
    <t>YOGYAKARTA, 14 JUNI 1994</t>
  </si>
  <si>
    <t>SERANG, 27 NOVEMBER 1994</t>
  </si>
  <si>
    <t>MAULANI SHAUFATUS SARA</t>
  </si>
  <si>
    <t>RUMBUK, 3 JANUARI 1996</t>
  </si>
  <si>
    <t>D3 KEBIDANAN</t>
  </si>
  <si>
    <t>LEONY MANGGIVERA INDIKA</t>
  </si>
  <si>
    <t>YOGYAKARTA,27 NOVEMBER 1995</t>
  </si>
  <si>
    <t>BATANG, 20 JUNI 1995</t>
  </si>
  <si>
    <t>SOLICHA SALSABILLAH</t>
  </si>
  <si>
    <t>SUMBAWA BESAR, 12 APRIL 1995</t>
  </si>
  <si>
    <t>LALE ANGGIN TIRTHA SULI</t>
  </si>
  <si>
    <t>PRAYA, 03 NOVEMBER 1996</t>
  </si>
  <si>
    <t>ERMYLIA PRAVESTY</t>
  </si>
  <si>
    <t>JAKARTA, 30 DESEMBER 1993</t>
  </si>
  <si>
    <t>DADANG NOVIANSYAH</t>
  </si>
  <si>
    <t>NGAWI, 14 NOVEMBER 1993</t>
  </si>
  <si>
    <t>AGNESIA KARUNIA CAHYA</t>
  </si>
  <si>
    <t>PURWOREJO, 13 JULI 1994</t>
  </si>
  <si>
    <t>SHINTA LARASATI</t>
  </si>
  <si>
    <t>SINTANG, 27 DESEMBER 1995</t>
  </si>
  <si>
    <t>SITI SYAFA ATUR ROSYIDAH</t>
  </si>
  <si>
    <t>NEGARA, 13 JULI 1995</t>
  </si>
  <si>
    <t>KOTAGAJAH, 27 November 1995</t>
  </si>
  <si>
    <t>BUMI JAYA, 19 FEBRUARI 1994</t>
  </si>
  <si>
    <t>BANJARNEGARA, 10 FEBRUARI 1996</t>
  </si>
  <si>
    <t>ISROFIANA NUR . F</t>
  </si>
  <si>
    <t>BANYUASIN, 02 APRIL 1994</t>
  </si>
  <si>
    <t>SITTI SORAYYA M DAEPATOLA</t>
  </si>
  <si>
    <t>SUPRIANTI</t>
  </si>
  <si>
    <t>PEMASAR, 14 JULI 1994</t>
  </si>
  <si>
    <t>QASILDA ALVISYAHRIYAH H.</t>
  </si>
  <si>
    <t>BIMA, 14 MARET 1995</t>
  </si>
  <si>
    <t>RETNO WAHYU WULANDARI</t>
  </si>
  <si>
    <t>SINTANG, 12 APRIL 1995</t>
  </si>
  <si>
    <t>ISTIQOMAH</t>
  </si>
  <si>
    <t>KEBUMEN, 30 OKTOBER 1995</t>
  </si>
  <si>
    <t xml:space="preserve">LINA FITRIANI AMILLAH </t>
  </si>
  <si>
    <t>NILAI UNISA-EPT 18 JULI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</si>
</sst>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2"/>
      <name val="Arial"/>
      <family val="1"/>
      <charset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0"/>
      <name val="Cambria"/>
      <family val="1"/>
      <scheme val="maj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color rgb="FF000000"/>
      <name val="Cambria"/>
      <family val="1"/>
      <scheme val="major"/>
    </font>
    <font>
      <sz val="11"/>
      <color rgb="FF000000"/>
      <name val="Cambria"/>
      <family val="1"/>
      <scheme val="major"/>
    </font>
    <font>
      <sz val="12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164" fontId="1" fillId="0" borderId="0" xfId="0" applyNumberFormat="1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/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/>
    <xf numFmtId="0" fontId="12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1" fontId="14" fillId="0" borderId="1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1" fontId="12" fillId="0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vertical="center"/>
    </xf>
    <xf numFmtId="1" fontId="14" fillId="2" borderId="1" xfId="0" applyNumberFormat="1" applyFont="1" applyFill="1" applyBorder="1" applyAlignment="1">
      <alignment horizontal="left" vertical="center"/>
    </xf>
    <xf numFmtId="0" fontId="14" fillId="2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69056</xdr:colOff>
      <xdr:row>0</xdr:row>
      <xdr:rowOff>0</xdr:rowOff>
    </xdr:from>
    <xdr:to>
      <xdr:col>19</xdr:col>
      <xdr:colOff>26194</xdr:colOff>
      <xdr:row>4</xdr:row>
      <xdr:rowOff>0</xdr:rowOff>
    </xdr:to>
    <xdr:pic>
      <xdr:nvPicPr>
        <xdr:cNvPr id="2" name="Graphics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90056" y="0"/>
          <a:ext cx="1776413" cy="8001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5</xdr:col>
      <xdr:colOff>457200</xdr:colOff>
      <xdr:row>0</xdr:row>
      <xdr:rowOff>0</xdr:rowOff>
    </xdr:from>
    <xdr:to>
      <xdr:col>7</xdr:col>
      <xdr:colOff>38100</xdr:colOff>
      <xdr:row>4</xdr:row>
      <xdr:rowOff>66675</xdr:rowOff>
    </xdr:to>
    <xdr:pic>
      <xdr:nvPicPr>
        <xdr:cNvPr id="3" name="Picture 196" descr="logounisa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363"/>
        <a:stretch>
          <a:fillRect/>
        </a:stretch>
      </xdr:blipFill>
      <xdr:spPr bwMode="auto">
        <a:xfrm>
          <a:off x="3248025" y="0"/>
          <a:ext cx="9429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69056</xdr:colOff>
      <xdr:row>0</xdr:row>
      <xdr:rowOff>0</xdr:rowOff>
    </xdr:from>
    <xdr:to>
      <xdr:col>19</xdr:col>
      <xdr:colOff>26194</xdr:colOff>
      <xdr:row>4</xdr:row>
      <xdr:rowOff>0</xdr:rowOff>
    </xdr:to>
    <xdr:pic>
      <xdr:nvPicPr>
        <xdr:cNvPr id="4" name="Graphics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90056" y="0"/>
          <a:ext cx="1776413" cy="8001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5</xdr:col>
      <xdr:colOff>457200</xdr:colOff>
      <xdr:row>0</xdr:row>
      <xdr:rowOff>0</xdr:rowOff>
    </xdr:from>
    <xdr:to>
      <xdr:col>7</xdr:col>
      <xdr:colOff>38100</xdr:colOff>
      <xdr:row>4</xdr:row>
      <xdr:rowOff>66675</xdr:rowOff>
    </xdr:to>
    <xdr:pic>
      <xdr:nvPicPr>
        <xdr:cNvPr id="5" name="Picture 196" descr="logounisa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363"/>
        <a:stretch>
          <a:fillRect/>
        </a:stretch>
      </xdr:blipFill>
      <xdr:spPr bwMode="auto">
        <a:xfrm>
          <a:off x="3248025" y="0"/>
          <a:ext cx="9429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69056</xdr:colOff>
      <xdr:row>0</xdr:row>
      <xdr:rowOff>0</xdr:rowOff>
    </xdr:from>
    <xdr:to>
      <xdr:col>19</xdr:col>
      <xdr:colOff>26194</xdr:colOff>
      <xdr:row>4</xdr:row>
      <xdr:rowOff>0</xdr:rowOff>
    </xdr:to>
    <xdr:pic>
      <xdr:nvPicPr>
        <xdr:cNvPr id="6" name="Graphics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90056" y="0"/>
          <a:ext cx="1776413" cy="8001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5</xdr:col>
      <xdr:colOff>457200</xdr:colOff>
      <xdr:row>0</xdr:row>
      <xdr:rowOff>0</xdr:rowOff>
    </xdr:from>
    <xdr:to>
      <xdr:col>7</xdr:col>
      <xdr:colOff>38100</xdr:colOff>
      <xdr:row>4</xdr:row>
      <xdr:rowOff>66675</xdr:rowOff>
    </xdr:to>
    <xdr:pic>
      <xdr:nvPicPr>
        <xdr:cNvPr id="7" name="Picture 196" descr="logounisa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363"/>
        <a:stretch>
          <a:fillRect/>
        </a:stretch>
      </xdr:blipFill>
      <xdr:spPr bwMode="auto">
        <a:xfrm>
          <a:off x="3248025" y="0"/>
          <a:ext cx="9429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6"/>
  <sheetViews>
    <sheetView tabSelected="1" topLeftCell="G1" zoomScale="90" zoomScaleNormal="90" workbookViewId="0">
      <selection activeCell="H1" sqref="H1:R1"/>
    </sheetView>
  </sheetViews>
  <sheetFormatPr defaultRowHeight="15" x14ac:dyDescent="0.2"/>
  <cols>
    <col min="1" max="1" width="9.140625" style="7"/>
    <col min="2" max="2" width="7.28515625" style="7" bestFit="1" customWidth="1"/>
    <col min="3" max="3" width="7.85546875" style="7" bestFit="1" customWidth="1"/>
    <col min="4" max="4" width="8.42578125" style="7" bestFit="1" customWidth="1"/>
    <col min="5" max="6" width="9.140625" style="7"/>
    <col min="7" max="7" width="11.28515625" style="11" bestFit="1" customWidth="1"/>
    <col min="8" max="8" width="18.85546875" style="7" bestFit="1" customWidth="1"/>
    <col min="9" max="9" width="24.5703125" style="7" bestFit="1" customWidth="1"/>
    <col min="10" max="10" width="33.85546875" style="7" bestFit="1" customWidth="1"/>
    <col min="11" max="11" width="36.85546875" style="7" bestFit="1" customWidth="1"/>
    <col min="12" max="12" width="12.140625" style="12" customWidth="1"/>
    <col min="13" max="13" width="7.28515625" style="7" hidden="1" customWidth="1"/>
    <col min="14" max="14" width="7.85546875" style="7" hidden="1" customWidth="1"/>
    <col min="15" max="15" width="8.42578125" style="7" hidden="1" customWidth="1"/>
    <col min="16" max="16" width="9.140625" style="7"/>
    <col min="17" max="17" width="9.7109375" style="7" bestFit="1" customWidth="1"/>
    <col min="18" max="18" width="10.28515625" style="7" bestFit="1" customWidth="1"/>
    <col min="19" max="19" width="17" style="7" bestFit="1" customWidth="1"/>
    <col min="20" max="261" width="9.140625" style="7"/>
    <col min="262" max="262" width="7.28515625" style="7" bestFit="1" customWidth="1"/>
    <col min="263" max="263" width="7.85546875" style="7" bestFit="1" customWidth="1"/>
    <col min="264" max="264" width="8.42578125" style="7" bestFit="1" customWidth="1"/>
    <col min="265" max="266" width="9.140625" style="7"/>
    <col min="267" max="267" width="11.28515625" style="7" bestFit="1" customWidth="1"/>
    <col min="268" max="268" width="29.85546875" style="7" bestFit="1" customWidth="1"/>
    <col min="269" max="269" width="7.28515625" style="7" bestFit="1" customWidth="1"/>
    <col min="270" max="270" width="13.5703125" style="7" customWidth="1"/>
    <col min="271" max="271" width="8.42578125" style="7" bestFit="1" customWidth="1"/>
    <col min="272" max="272" width="9.140625" style="7"/>
    <col min="273" max="273" width="9.7109375" style="7" bestFit="1" customWidth="1"/>
    <col min="274" max="274" width="10.28515625" style="7" bestFit="1" customWidth="1"/>
    <col min="275" max="275" width="17" style="7" bestFit="1" customWidth="1"/>
    <col min="276" max="517" width="9.140625" style="7"/>
    <col min="518" max="518" width="7.28515625" style="7" bestFit="1" customWidth="1"/>
    <col min="519" max="519" width="7.85546875" style="7" bestFit="1" customWidth="1"/>
    <col min="520" max="520" width="8.42578125" style="7" bestFit="1" customWidth="1"/>
    <col min="521" max="522" width="9.140625" style="7"/>
    <col min="523" max="523" width="11.28515625" style="7" bestFit="1" customWidth="1"/>
    <col min="524" max="524" width="29.85546875" style="7" bestFit="1" customWidth="1"/>
    <col min="525" max="525" width="7.28515625" style="7" bestFit="1" customWidth="1"/>
    <col min="526" max="526" width="13.5703125" style="7" customWidth="1"/>
    <col min="527" max="527" width="8.42578125" style="7" bestFit="1" customWidth="1"/>
    <col min="528" max="528" width="9.140625" style="7"/>
    <col min="529" max="529" width="9.7109375" style="7" bestFit="1" customWidth="1"/>
    <col min="530" max="530" width="10.28515625" style="7" bestFit="1" customWidth="1"/>
    <col min="531" max="531" width="17" style="7" bestFit="1" customWidth="1"/>
    <col min="532" max="773" width="9.140625" style="7"/>
    <col min="774" max="774" width="7.28515625" style="7" bestFit="1" customWidth="1"/>
    <col min="775" max="775" width="7.85546875" style="7" bestFit="1" customWidth="1"/>
    <col min="776" max="776" width="8.42578125" style="7" bestFit="1" customWidth="1"/>
    <col min="777" max="778" width="9.140625" style="7"/>
    <col min="779" max="779" width="11.28515625" style="7" bestFit="1" customWidth="1"/>
    <col min="780" max="780" width="29.85546875" style="7" bestFit="1" customWidth="1"/>
    <col min="781" max="781" width="7.28515625" style="7" bestFit="1" customWidth="1"/>
    <col min="782" max="782" width="13.5703125" style="7" customWidth="1"/>
    <col min="783" max="783" width="8.42578125" style="7" bestFit="1" customWidth="1"/>
    <col min="784" max="784" width="9.140625" style="7"/>
    <col min="785" max="785" width="9.7109375" style="7" bestFit="1" customWidth="1"/>
    <col min="786" max="786" width="10.28515625" style="7" bestFit="1" customWidth="1"/>
    <col min="787" max="787" width="17" style="7" bestFit="1" customWidth="1"/>
    <col min="788" max="1029" width="9.140625" style="7"/>
    <col min="1030" max="1030" width="7.28515625" style="7" bestFit="1" customWidth="1"/>
    <col min="1031" max="1031" width="7.85546875" style="7" bestFit="1" customWidth="1"/>
    <col min="1032" max="1032" width="8.42578125" style="7" bestFit="1" customWidth="1"/>
    <col min="1033" max="1034" width="9.140625" style="7"/>
    <col min="1035" max="1035" width="11.28515625" style="7" bestFit="1" customWidth="1"/>
    <col min="1036" max="1036" width="29.85546875" style="7" bestFit="1" customWidth="1"/>
    <col min="1037" max="1037" width="7.28515625" style="7" bestFit="1" customWidth="1"/>
    <col min="1038" max="1038" width="13.5703125" style="7" customWidth="1"/>
    <col min="1039" max="1039" width="8.42578125" style="7" bestFit="1" customWidth="1"/>
    <col min="1040" max="1040" width="9.140625" style="7"/>
    <col min="1041" max="1041" width="9.7109375" style="7" bestFit="1" customWidth="1"/>
    <col min="1042" max="1042" width="10.28515625" style="7" bestFit="1" customWidth="1"/>
    <col min="1043" max="1043" width="17" style="7" bestFit="1" customWidth="1"/>
    <col min="1044" max="1285" width="9.140625" style="7"/>
    <col min="1286" max="1286" width="7.28515625" style="7" bestFit="1" customWidth="1"/>
    <col min="1287" max="1287" width="7.85546875" style="7" bestFit="1" customWidth="1"/>
    <col min="1288" max="1288" width="8.42578125" style="7" bestFit="1" customWidth="1"/>
    <col min="1289" max="1290" width="9.140625" style="7"/>
    <col min="1291" max="1291" width="11.28515625" style="7" bestFit="1" customWidth="1"/>
    <col min="1292" max="1292" width="29.85546875" style="7" bestFit="1" customWidth="1"/>
    <col min="1293" max="1293" width="7.28515625" style="7" bestFit="1" customWidth="1"/>
    <col min="1294" max="1294" width="13.5703125" style="7" customWidth="1"/>
    <col min="1295" max="1295" width="8.42578125" style="7" bestFit="1" customWidth="1"/>
    <col min="1296" max="1296" width="9.140625" style="7"/>
    <col min="1297" max="1297" width="9.7109375" style="7" bestFit="1" customWidth="1"/>
    <col min="1298" max="1298" width="10.28515625" style="7" bestFit="1" customWidth="1"/>
    <col min="1299" max="1299" width="17" style="7" bestFit="1" customWidth="1"/>
    <col min="1300" max="1541" width="9.140625" style="7"/>
    <col min="1542" max="1542" width="7.28515625" style="7" bestFit="1" customWidth="1"/>
    <col min="1543" max="1543" width="7.85546875" style="7" bestFit="1" customWidth="1"/>
    <col min="1544" max="1544" width="8.42578125" style="7" bestFit="1" customWidth="1"/>
    <col min="1545" max="1546" width="9.140625" style="7"/>
    <col min="1547" max="1547" width="11.28515625" style="7" bestFit="1" customWidth="1"/>
    <col min="1548" max="1548" width="29.85546875" style="7" bestFit="1" customWidth="1"/>
    <col min="1549" max="1549" width="7.28515625" style="7" bestFit="1" customWidth="1"/>
    <col min="1550" max="1550" width="13.5703125" style="7" customWidth="1"/>
    <col min="1551" max="1551" width="8.42578125" style="7" bestFit="1" customWidth="1"/>
    <col min="1552" max="1552" width="9.140625" style="7"/>
    <col min="1553" max="1553" width="9.7109375" style="7" bestFit="1" customWidth="1"/>
    <col min="1554" max="1554" width="10.28515625" style="7" bestFit="1" customWidth="1"/>
    <col min="1555" max="1555" width="17" style="7" bestFit="1" customWidth="1"/>
    <col min="1556" max="1797" width="9.140625" style="7"/>
    <col min="1798" max="1798" width="7.28515625" style="7" bestFit="1" customWidth="1"/>
    <col min="1799" max="1799" width="7.85546875" style="7" bestFit="1" customWidth="1"/>
    <col min="1800" max="1800" width="8.42578125" style="7" bestFit="1" customWidth="1"/>
    <col min="1801" max="1802" width="9.140625" style="7"/>
    <col min="1803" max="1803" width="11.28515625" style="7" bestFit="1" customWidth="1"/>
    <col min="1804" max="1804" width="29.85546875" style="7" bestFit="1" customWidth="1"/>
    <col min="1805" max="1805" width="7.28515625" style="7" bestFit="1" customWidth="1"/>
    <col min="1806" max="1806" width="13.5703125" style="7" customWidth="1"/>
    <col min="1807" max="1807" width="8.42578125" style="7" bestFit="1" customWidth="1"/>
    <col min="1808" max="1808" width="9.140625" style="7"/>
    <col min="1809" max="1809" width="9.7109375" style="7" bestFit="1" customWidth="1"/>
    <col min="1810" max="1810" width="10.28515625" style="7" bestFit="1" customWidth="1"/>
    <col min="1811" max="1811" width="17" style="7" bestFit="1" customWidth="1"/>
    <col min="1812" max="2053" width="9.140625" style="7"/>
    <col min="2054" max="2054" width="7.28515625" style="7" bestFit="1" customWidth="1"/>
    <col min="2055" max="2055" width="7.85546875" style="7" bestFit="1" customWidth="1"/>
    <col min="2056" max="2056" width="8.42578125" style="7" bestFit="1" customWidth="1"/>
    <col min="2057" max="2058" width="9.140625" style="7"/>
    <col min="2059" max="2059" width="11.28515625" style="7" bestFit="1" customWidth="1"/>
    <col min="2060" max="2060" width="29.85546875" style="7" bestFit="1" customWidth="1"/>
    <col min="2061" max="2061" width="7.28515625" style="7" bestFit="1" customWidth="1"/>
    <col min="2062" max="2062" width="13.5703125" style="7" customWidth="1"/>
    <col min="2063" max="2063" width="8.42578125" style="7" bestFit="1" customWidth="1"/>
    <col min="2064" max="2064" width="9.140625" style="7"/>
    <col min="2065" max="2065" width="9.7109375" style="7" bestFit="1" customWidth="1"/>
    <col min="2066" max="2066" width="10.28515625" style="7" bestFit="1" customWidth="1"/>
    <col min="2067" max="2067" width="17" style="7" bestFit="1" customWidth="1"/>
    <col min="2068" max="2309" width="9.140625" style="7"/>
    <col min="2310" max="2310" width="7.28515625" style="7" bestFit="1" customWidth="1"/>
    <col min="2311" max="2311" width="7.85546875" style="7" bestFit="1" customWidth="1"/>
    <col min="2312" max="2312" width="8.42578125" style="7" bestFit="1" customWidth="1"/>
    <col min="2313" max="2314" width="9.140625" style="7"/>
    <col min="2315" max="2315" width="11.28515625" style="7" bestFit="1" customWidth="1"/>
    <col min="2316" max="2316" width="29.85546875" style="7" bestFit="1" customWidth="1"/>
    <col min="2317" max="2317" width="7.28515625" style="7" bestFit="1" customWidth="1"/>
    <col min="2318" max="2318" width="13.5703125" style="7" customWidth="1"/>
    <col min="2319" max="2319" width="8.42578125" style="7" bestFit="1" customWidth="1"/>
    <col min="2320" max="2320" width="9.140625" style="7"/>
    <col min="2321" max="2321" width="9.7109375" style="7" bestFit="1" customWidth="1"/>
    <col min="2322" max="2322" width="10.28515625" style="7" bestFit="1" customWidth="1"/>
    <col min="2323" max="2323" width="17" style="7" bestFit="1" customWidth="1"/>
    <col min="2324" max="2565" width="9.140625" style="7"/>
    <col min="2566" max="2566" width="7.28515625" style="7" bestFit="1" customWidth="1"/>
    <col min="2567" max="2567" width="7.85546875" style="7" bestFit="1" customWidth="1"/>
    <col min="2568" max="2568" width="8.42578125" style="7" bestFit="1" customWidth="1"/>
    <col min="2569" max="2570" width="9.140625" style="7"/>
    <col min="2571" max="2571" width="11.28515625" style="7" bestFit="1" customWidth="1"/>
    <col min="2572" max="2572" width="29.85546875" style="7" bestFit="1" customWidth="1"/>
    <col min="2573" max="2573" width="7.28515625" style="7" bestFit="1" customWidth="1"/>
    <col min="2574" max="2574" width="13.5703125" style="7" customWidth="1"/>
    <col min="2575" max="2575" width="8.42578125" style="7" bestFit="1" customWidth="1"/>
    <col min="2576" max="2576" width="9.140625" style="7"/>
    <col min="2577" max="2577" width="9.7109375" style="7" bestFit="1" customWidth="1"/>
    <col min="2578" max="2578" width="10.28515625" style="7" bestFit="1" customWidth="1"/>
    <col min="2579" max="2579" width="17" style="7" bestFit="1" customWidth="1"/>
    <col min="2580" max="2821" width="9.140625" style="7"/>
    <col min="2822" max="2822" width="7.28515625" style="7" bestFit="1" customWidth="1"/>
    <col min="2823" max="2823" width="7.85546875" style="7" bestFit="1" customWidth="1"/>
    <col min="2824" max="2824" width="8.42578125" style="7" bestFit="1" customWidth="1"/>
    <col min="2825" max="2826" width="9.140625" style="7"/>
    <col min="2827" max="2827" width="11.28515625" style="7" bestFit="1" customWidth="1"/>
    <col min="2828" max="2828" width="29.85546875" style="7" bestFit="1" customWidth="1"/>
    <col min="2829" max="2829" width="7.28515625" style="7" bestFit="1" customWidth="1"/>
    <col min="2830" max="2830" width="13.5703125" style="7" customWidth="1"/>
    <col min="2831" max="2831" width="8.42578125" style="7" bestFit="1" customWidth="1"/>
    <col min="2832" max="2832" width="9.140625" style="7"/>
    <col min="2833" max="2833" width="9.7109375" style="7" bestFit="1" customWidth="1"/>
    <col min="2834" max="2834" width="10.28515625" style="7" bestFit="1" customWidth="1"/>
    <col min="2835" max="2835" width="17" style="7" bestFit="1" customWidth="1"/>
    <col min="2836" max="3077" width="9.140625" style="7"/>
    <col min="3078" max="3078" width="7.28515625" style="7" bestFit="1" customWidth="1"/>
    <col min="3079" max="3079" width="7.85546875" style="7" bestFit="1" customWidth="1"/>
    <col min="3080" max="3080" width="8.42578125" style="7" bestFit="1" customWidth="1"/>
    <col min="3081" max="3082" width="9.140625" style="7"/>
    <col min="3083" max="3083" width="11.28515625" style="7" bestFit="1" customWidth="1"/>
    <col min="3084" max="3084" width="29.85546875" style="7" bestFit="1" customWidth="1"/>
    <col min="3085" max="3085" width="7.28515625" style="7" bestFit="1" customWidth="1"/>
    <col min="3086" max="3086" width="13.5703125" style="7" customWidth="1"/>
    <col min="3087" max="3087" width="8.42578125" style="7" bestFit="1" customWidth="1"/>
    <col min="3088" max="3088" width="9.140625" style="7"/>
    <col min="3089" max="3089" width="9.7109375" style="7" bestFit="1" customWidth="1"/>
    <col min="3090" max="3090" width="10.28515625" style="7" bestFit="1" customWidth="1"/>
    <col min="3091" max="3091" width="17" style="7" bestFit="1" customWidth="1"/>
    <col min="3092" max="3333" width="9.140625" style="7"/>
    <col min="3334" max="3334" width="7.28515625" style="7" bestFit="1" customWidth="1"/>
    <col min="3335" max="3335" width="7.85546875" style="7" bestFit="1" customWidth="1"/>
    <col min="3336" max="3336" width="8.42578125" style="7" bestFit="1" customWidth="1"/>
    <col min="3337" max="3338" width="9.140625" style="7"/>
    <col min="3339" max="3339" width="11.28515625" style="7" bestFit="1" customWidth="1"/>
    <col min="3340" max="3340" width="29.85546875" style="7" bestFit="1" customWidth="1"/>
    <col min="3341" max="3341" width="7.28515625" style="7" bestFit="1" customWidth="1"/>
    <col min="3342" max="3342" width="13.5703125" style="7" customWidth="1"/>
    <col min="3343" max="3343" width="8.42578125" style="7" bestFit="1" customWidth="1"/>
    <col min="3344" max="3344" width="9.140625" style="7"/>
    <col min="3345" max="3345" width="9.7109375" style="7" bestFit="1" customWidth="1"/>
    <col min="3346" max="3346" width="10.28515625" style="7" bestFit="1" customWidth="1"/>
    <col min="3347" max="3347" width="17" style="7" bestFit="1" customWidth="1"/>
    <col min="3348" max="3589" width="9.140625" style="7"/>
    <col min="3590" max="3590" width="7.28515625" style="7" bestFit="1" customWidth="1"/>
    <col min="3591" max="3591" width="7.85546875" style="7" bestFit="1" customWidth="1"/>
    <col min="3592" max="3592" width="8.42578125" style="7" bestFit="1" customWidth="1"/>
    <col min="3593" max="3594" width="9.140625" style="7"/>
    <col min="3595" max="3595" width="11.28515625" style="7" bestFit="1" customWidth="1"/>
    <col min="3596" max="3596" width="29.85546875" style="7" bestFit="1" customWidth="1"/>
    <col min="3597" max="3597" width="7.28515625" style="7" bestFit="1" customWidth="1"/>
    <col min="3598" max="3598" width="13.5703125" style="7" customWidth="1"/>
    <col min="3599" max="3599" width="8.42578125" style="7" bestFit="1" customWidth="1"/>
    <col min="3600" max="3600" width="9.140625" style="7"/>
    <col min="3601" max="3601" width="9.7109375" style="7" bestFit="1" customWidth="1"/>
    <col min="3602" max="3602" width="10.28515625" style="7" bestFit="1" customWidth="1"/>
    <col min="3603" max="3603" width="17" style="7" bestFit="1" customWidth="1"/>
    <col min="3604" max="3845" width="9.140625" style="7"/>
    <col min="3846" max="3846" width="7.28515625" style="7" bestFit="1" customWidth="1"/>
    <col min="3847" max="3847" width="7.85546875" style="7" bestFit="1" customWidth="1"/>
    <col min="3848" max="3848" width="8.42578125" style="7" bestFit="1" customWidth="1"/>
    <col min="3849" max="3850" width="9.140625" style="7"/>
    <col min="3851" max="3851" width="11.28515625" style="7" bestFit="1" customWidth="1"/>
    <col min="3852" max="3852" width="29.85546875" style="7" bestFit="1" customWidth="1"/>
    <col min="3853" max="3853" width="7.28515625" style="7" bestFit="1" customWidth="1"/>
    <col min="3854" max="3854" width="13.5703125" style="7" customWidth="1"/>
    <col min="3855" max="3855" width="8.42578125" style="7" bestFit="1" customWidth="1"/>
    <col min="3856" max="3856" width="9.140625" style="7"/>
    <col min="3857" max="3857" width="9.7109375" style="7" bestFit="1" customWidth="1"/>
    <col min="3858" max="3858" width="10.28515625" style="7" bestFit="1" customWidth="1"/>
    <col min="3859" max="3859" width="17" style="7" bestFit="1" customWidth="1"/>
    <col min="3860" max="4101" width="9.140625" style="7"/>
    <col min="4102" max="4102" width="7.28515625" style="7" bestFit="1" customWidth="1"/>
    <col min="4103" max="4103" width="7.85546875" style="7" bestFit="1" customWidth="1"/>
    <col min="4104" max="4104" width="8.42578125" style="7" bestFit="1" customWidth="1"/>
    <col min="4105" max="4106" width="9.140625" style="7"/>
    <col min="4107" max="4107" width="11.28515625" style="7" bestFit="1" customWidth="1"/>
    <col min="4108" max="4108" width="29.85546875" style="7" bestFit="1" customWidth="1"/>
    <col min="4109" max="4109" width="7.28515625" style="7" bestFit="1" customWidth="1"/>
    <col min="4110" max="4110" width="13.5703125" style="7" customWidth="1"/>
    <col min="4111" max="4111" width="8.42578125" style="7" bestFit="1" customWidth="1"/>
    <col min="4112" max="4112" width="9.140625" style="7"/>
    <col min="4113" max="4113" width="9.7109375" style="7" bestFit="1" customWidth="1"/>
    <col min="4114" max="4114" width="10.28515625" style="7" bestFit="1" customWidth="1"/>
    <col min="4115" max="4115" width="17" style="7" bestFit="1" customWidth="1"/>
    <col min="4116" max="4357" width="9.140625" style="7"/>
    <col min="4358" max="4358" width="7.28515625" style="7" bestFit="1" customWidth="1"/>
    <col min="4359" max="4359" width="7.85546875" style="7" bestFit="1" customWidth="1"/>
    <col min="4360" max="4360" width="8.42578125" style="7" bestFit="1" customWidth="1"/>
    <col min="4361" max="4362" width="9.140625" style="7"/>
    <col min="4363" max="4363" width="11.28515625" style="7" bestFit="1" customWidth="1"/>
    <col min="4364" max="4364" width="29.85546875" style="7" bestFit="1" customWidth="1"/>
    <col min="4365" max="4365" width="7.28515625" style="7" bestFit="1" customWidth="1"/>
    <col min="4366" max="4366" width="13.5703125" style="7" customWidth="1"/>
    <col min="4367" max="4367" width="8.42578125" style="7" bestFit="1" customWidth="1"/>
    <col min="4368" max="4368" width="9.140625" style="7"/>
    <col min="4369" max="4369" width="9.7109375" style="7" bestFit="1" customWidth="1"/>
    <col min="4370" max="4370" width="10.28515625" style="7" bestFit="1" customWidth="1"/>
    <col min="4371" max="4371" width="17" style="7" bestFit="1" customWidth="1"/>
    <col min="4372" max="4613" width="9.140625" style="7"/>
    <col min="4614" max="4614" width="7.28515625" style="7" bestFit="1" customWidth="1"/>
    <col min="4615" max="4615" width="7.85546875" style="7" bestFit="1" customWidth="1"/>
    <col min="4616" max="4616" width="8.42578125" style="7" bestFit="1" customWidth="1"/>
    <col min="4617" max="4618" width="9.140625" style="7"/>
    <col min="4619" max="4619" width="11.28515625" style="7" bestFit="1" customWidth="1"/>
    <col min="4620" max="4620" width="29.85546875" style="7" bestFit="1" customWidth="1"/>
    <col min="4621" max="4621" width="7.28515625" style="7" bestFit="1" customWidth="1"/>
    <col min="4622" max="4622" width="13.5703125" style="7" customWidth="1"/>
    <col min="4623" max="4623" width="8.42578125" style="7" bestFit="1" customWidth="1"/>
    <col min="4624" max="4624" width="9.140625" style="7"/>
    <col min="4625" max="4625" width="9.7109375" style="7" bestFit="1" customWidth="1"/>
    <col min="4626" max="4626" width="10.28515625" style="7" bestFit="1" customWidth="1"/>
    <col min="4627" max="4627" width="17" style="7" bestFit="1" customWidth="1"/>
    <col min="4628" max="4869" width="9.140625" style="7"/>
    <col min="4870" max="4870" width="7.28515625" style="7" bestFit="1" customWidth="1"/>
    <col min="4871" max="4871" width="7.85546875" style="7" bestFit="1" customWidth="1"/>
    <col min="4872" max="4872" width="8.42578125" style="7" bestFit="1" customWidth="1"/>
    <col min="4873" max="4874" width="9.140625" style="7"/>
    <col min="4875" max="4875" width="11.28515625" style="7" bestFit="1" customWidth="1"/>
    <col min="4876" max="4876" width="29.85546875" style="7" bestFit="1" customWidth="1"/>
    <col min="4877" max="4877" width="7.28515625" style="7" bestFit="1" customWidth="1"/>
    <col min="4878" max="4878" width="13.5703125" style="7" customWidth="1"/>
    <col min="4879" max="4879" width="8.42578125" style="7" bestFit="1" customWidth="1"/>
    <col min="4880" max="4880" width="9.140625" style="7"/>
    <col min="4881" max="4881" width="9.7109375" style="7" bestFit="1" customWidth="1"/>
    <col min="4882" max="4882" width="10.28515625" style="7" bestFit="1" customWidth="1"/>
    <col min="4883" max="4883" width="17" style="7" bestFit="1" customWidth="1"/>
    <col min="4884" max="5125" width="9.140625" style="7"/>
    <col min="5126" max="5126" width="7.28515625" style="7" bestFit="1" customWidth="1"/>
    <col min="5127" max="5127" width="7.85546875" style="7" bestFit="1" customWidth="1"/>
    <col min="5128" max="5128" width="8.42578125" style="7" bestFit="1" customWidth="1"/>
    <col min="5129" max="5130" width="9.140625" style="7"/>
    <col min="5131" max="5131" width="11.28515625" style="7" bestFit="1" customWidth="1"/>
    <col min="5132" max="5132" width="29.85546875" style="7" bestFit="1" customWidth="1"/>
    <col min="5133" max="5133" width="7.28515625" style="7" bestFit="1" customWidth="1"/>
    <col min="5134" max="5134" width="13.5703125" style="7" customWidth="1"/>
    <col min="5135" max="5135" width="8.42578125" style="7" bestFit="1" customWidth="1"/>
    <col min="5136" max="5136" width="9.140625" style="7"/>
    <col min="5137" max="5137" width="9.7109375" style="7" bestFit="1" customWidth="1"/>
    <col min="5138" max="5138" width="10.28515625" style="7" bestFit="1" customWidth="1"/>
    <col min="5139" max="5139" width="17" style="7" bestFit="1" customWidth="1"/>
    <col min="5140" max="5381" width="9.140625" style="7"/>
    <col min="5382" max="5382" width="7.28515625" style="7" bestFit="1" customWidth="1"/>
    <col min="5383" max="5383" width="7.85546875" style="7" bestFit="1" customWidth="1"/>
    <col min="5384" max="5384" width="8.42578125" style="7" bestFit="1" customWidth="1"/>
    <col min="5385" max="5386" width="9.140625" style="7"/>
    <col min="5387" max="5387" width="11.28515625" style="7" bestFit="1" customWidth="1"/>
    <col min="5388" max="5388" width="29.85546875" style="7" bestFit="1" customWidth="1"/>
    <col min="5389" max="5389" width="7.28515625" style="7" bestFit="1" customWidth="1"/>
    <col min="5390" max="5390" width="13.5703125" style="7" customWidth="1"/>
    <col min="5391" max="5391" width="8.42578125" style="7" bestFit="1" customWidth="1"/>
    <col min="5392" max="5392" width="9.140625" style="7"/>
    <col min="5393" max="5393" width="9.7109375" style="7" bestFit="1" customWidth="1"/>
    <col min="5394" max="5394" width="10.28515625" style="7" bestFit="1" customWidth="1"/>
    <col min="5395" max="5395" width="17" style="7" bestFit="1" customWidth="1"/>
    <col min="5396" max="5637" width="9.140625" style="7"/>
    <col min="5638" max="5638" width="7.28515625" style="7" bestFit="1" customWidth="1"/>
    <col min="5639" max="5639" width="7.85546875" style="7" bestFit="1" customWidth="1"/>
    <col min="5640" max="5640" width="8.42578125" style="7" bestFit="1" customWidth="1"/>
    <col min="5641" max="5642" width="9.140625" style="7"/>
    <col min="5643" max="5643" width="11.28515625" style="7" bestFit="1" customWidth="1"/>
    <col min="5644" max="5644" width="29.85546875" style="7" bestFit="1" customWidth="1"/>
    <col min="5645" max="5645" width="7.28515625" style="7" bestFit="1" customWidth="1"/>
    <col min="5646" max="5646" width="13.5703125" style="7" customWidth="1"/>
    <col min="5647" max="5647" width="8.42578125" style="7" bestFit="1" customWidth="1"/>
    <col min="5648" max="5648" width="9.140625" style="7"/>
    <col min="5649" max="5649" width="9.7109375" style="7" bestFit="1" customWidth="1"/>
    <col min="5650" max="5650" width="10.28515625" style="7" bestFit="1" customWidth="1"/>
    <col min="5651" max="5651" width="17" style="7" bestFit="1" customWidth="1"/>
    <col min="5652" max="5893" width="9.140625" style="7"/>
    <col min="5894" max="5894" width="7.28515625" style="7" bestFit="1" customWidth="1"/>
    <col min="5895" max="5895" width="7.85546875" style="7" bestFit="1" customWidth="1"/>
    <col min="5896" max="5896" width="8.42578125" style="7" bestFit="1" customWidth="1"/>
    <col min="5897" max="5898" width="9.140625" style="7"/>
    <col min="5899" max="5899" width="11.28515625" style="7" bestFit="1" customWidth="1"/>
    <col min="5900" max="5900" width="29.85546875" style="7" bestFit="1" customWidth="1"/>
    <col min="5901" max="5901" width="7.28515625" style="7" bestFit="1" customWidth="1"/>
    <col min="5902" max="5902" width="13.5703125" style="7" customWidth="1"/>
    <col min="5903" max="5903" width="8.42578125" style="7" bestFit="1" customWidth="1"/>
    <col min="5904" max="5904" width="9.140625" style="7"/>
    <col min="5905" max="5905" width="9.7109375" style="7" bestFit="1" customWidth="1"/>
    <col min="5906" max="5906" width="10.28515625" style="7" bestFit="1" customWidth="1"/>
    <col min="5907" max="5907" width="17" style="7" bestFit="1" customWidth="1"/>
    <col min="5908" max="6149" width="9.140625" style="7"/>
    <col min="6150" max="6150" width="7.28515625" style="7" bestFit="1" customWidth="1"/>
    <col min="6151" max="6151" width="7.85546875" style="7" bestFit="1" customWidth="1"/>
    <col min="6152" max="6152" width="8.42578125" style="7" bestFit="1" customWidth="1"/>
    <col min="6153" max="6154" width="9.140625" style="7"/>
    <col min="6155" max="6155" width="11.28515625" style="7" bestFit="1" customWidth="1"/>
    <col min="6156" max="6156" width="29.85546875" style="7" bestFit="1" customWidth="1"/>
    <col min="6157" max="6157" width="7.28515625" style="7" bestFit="1" customWidth="1"/>
    <col min="6158" max="6158" width="13.5703125" style="7" customWidth="1"/>
    <col min="6159" max="6159" width="8.42578125" style="7" bestFit="1" customWidth="1"/>
    <col min="6160" max="6160" width="9.140625" style="7"/>
    <col min="6161" max="6161" width="9.7109375" style="7" bestFit="1" customWidth="1"/>
    <col min="6162" max="6162" width="10.28515625" style="7" bestFit="1" customWidth="1"/>
    <col min="6163" max="6163" width="17" style="7" bestFit="1" customWidth="1"/>
    <col min="6164" max="6405" width="9.140625" style="7"/>
    <col min="6406" max="6406" width="7.28515625" style="7" bestFit="1" customWidth="1"/>
    <col min="6407" max="6407" width="7.85546875" style="7" bestFit="1" customWidth="1"/>
    <col min="6408" max="6408" width="8.42578125" style="7" bestFit="1" customWidth="1"/>
    <col min="6409" max="6410" width="9.140625" style="7"/>
    <col min="6411" max="6411" width="11.28515625" style="7" bestFit="1" customWidth="1"/>
    <col min="6412" max="6412" width="29.85546875" style="7" bestFit="1" customWidth="1"/>
    <col min="6413" max="6413" width="7.28515625" style="7" bestFit="1" customWidth="1"/>
    <col min="6414" max="6414" width="13.5703125" style="7" customWidth="1"/>
    <col min="6415" max="6415" width="8.42578125" style="7" bestFit="1" customWidth="1"/>
    <col min="6416" max="6416" width="9.140625" style="7"/>
    <col min="6417" max="6417" width="9.7109375" style="7" bestFit="1" customWidth="1"/>
    <col min="6418" max="6418" width="10.28515625" style="7" bestFit="1" customWidth="1"/>
    <col min="6419" max="6419" width="17" style="7" bestFit="1" customWidth="1"/>
    <col min="6420" max="6661" width="9.140625" style="7"/>
    <col min="6662" max="6662" width="7.28515625" style="7" bestFit="1" customWidth="1"/>
    <col min="6663" max="6663" width="7.85546875" style="7" bestFit="1" customWidth="1"/>
    <col min="6664" max="6664" width="8.42578125" style="7" bestFit="1" customWidth="1"/>
    <col min="6665" max="6666" width="9.140625" style="7"/>
    <col min="6667" max="6667" width="11.28515625" style="7" bestFit="1" customWidth="1"/>
    <col min="6668" max="6668" width="29.85546875" style="7" bestFit="1" customWidth="1"/>
    <col min="6669" max="6669" width="7.28515625" style="7" bestFit="1" customWidth="1"/>
    <col min="6670" max="6670" width="13.5703125" style="7" customWidth="1"/>
    <col min="6671" max="6671" width="8.42578125" style="7" bestFit="1" customWidth="1"/>
    <col min="6672" max="6672" width="9.140625" style="7"/>
    <col min="6673" max="6673" width="9.7109375" style="7" bestFit="1" customWidth="1"/>
    <col min="6674" max="6674" width="10.28515625" style="7" bestFit="1" customWidth="1"/>
    <col min="6675" max="6675" width="17" style="7" bestFit="1" customWidth="1"/>
    <col min="6676" max="6917" width="9.140625" style="7"/>
    <col min="6918" max="6918" width="7.28515625" style="7" bestFit="1" customWidth="1"/>
    <col min="6919" max="6919" width="7.85546875" style="7" bestFit="1" customWidth="1"/>
    <col min="6920" max="6920" width="8.42578125" style="7" bestFit="1" customWidth="1"/>
    <col min="6921" max="6922" width="9.140625" style="7"/>
    <col min="6923" max="6923" width="11.28515625" style="7" bestFit="1" customWidth="1"/>
    <col min="6924" max="6924" width="29.85546875" style="7" bestFit="1" customWidth="1"/>
    <col min="6925" max="6925" width="7.28515625" style="7" bestFit="1" customWidth="1"/>
    <col min="6926" max="6926" width="13.5703125" style="7" customWidth="1"/>
    <col min="6927" max="6927" width="8.42578125" style="7" bestFit="1" customWidth="1"/>
    <col min="6928" max="6928" width="9.140625" style="7"/>
    <col min="6929" max="6929" width="9.7109375" style="7" bestFit="1" customWidth="1"/>
    <col min="6930" max="6930" width="10.28515625" style="7" bestFit="1" customWidth="1"/>
    <col min="6931" max="6931" width="17" style="7" bestFit="1" customWidth="1"/>
    <col min="6932" max="7173" width="9.140625" style="7"/>
    <col min="7174" max="7174" width="7.28515625" style="7" bestFit="1" customWidth="1"/>
    <col min="7175" max="7175" width="7.85546875" style="7" bestFit="1" customWidth="1"/>
    <col min="7176" max="7176" width="8.42578125" style="7" bestFit="1" customWidth="1"/>
    <col min="7177" max="7178" width="9.140625" style="7"/>
    <col min="7179" max="7179" width="11.28515625" style="7" bestFit="1" customWidth="1"/>
    <col min="7180" max="7180" width="29.85546875" style="7" bestFit="1" customWidth="1"/>
    <col min="7181" max="7181" width="7.28515625" style="7" bestFit="1" customWidth="1"/>
    <col min="7182" max="7182" width="13.5703125" style="7" customWidth="1"/>
    <col min="7183" max="7183" width="8.42578125" style="7" bestFit="1" customWidth="1"/>
    <col min="7184" max="7184" width="9.140625" style="7"/>
    <col min="7185" max="7185" width="9.7109375" style="7" bestFit="1" customWidth="1"/>
    <col min="7186" max="7186" width="10.28515625" style="7" bestFit="1" customWidth="1"/>
    <col min="7187" max="7187" width="17" style="7" bestFit="1" customWidth="1"/>
    <col min="7188" max="7429" width="9.140625" style="7"/>
    <col min="7430" max="7430" width="7.28515625" style="7" bestFit="1" customWidth="1"/>
    <col min="7431" max="7431" width="7.85546875" style="7" bestFit="1" customWidth="1"/>
    <col min="7432" max="7432" width="8.42578125" style="7" bestFit="1" customWidth="1"/>
    <col min="7433" max="7434" width="9.140625" style="7"/>
    <col min="7435" max="7435" width="11.28515625" style="7" bestFit="1" customWidth="1"/>
    <col min="7436" max="7436" width="29.85546875" style="7" bestFit="1" customWidth="1"/>
    <col min="7437" max="7437" width="7.28515625" style="7" bestFit="1" customWidth="1"/>
    <col min="7438" max="7438" width="13.5703125" style="7" customWidth="1"/>
    <col min="7439" max="7439" width="8.42578125" style="7" bestFit="1" customWidth="1"/>
    <col min="7440" max="7440" width="9.140625" style="7"/>
    <col min="7441" max="7441" width="9.7109375" style="7" bestFit="1" customWidth="1"/>
    <col min="7442" max="7442" width="10.28515625" style="7" bestFit="1" customWidth="1"/>
    <col min="7443" max="7443" width="17" style="7" bestFit="1" customWidth="1"/>
    <col min="7444" max="7685" width="9.140625" style="7"/>
    <col min="7686" max="7686" width="7.28515625" style="7" bestFit="1" customWidth="1"/>
    <col min="7687" max="7687" width="7.85546875" style="7" bestFit="1" customWidth="1"/>
    <col min="7688" max="7688" width="8.42578125" style="7" bestFit="1" customWidth="1"/>
    <col min="7689" max="7690" width="9.140625" style="7"/>
    <col min="7691" max="7691" width="11.28515625" style="7" bestFit="1" customWidth="1"/>
    <col min="7692" max="7692" width="29.85546875" style="7" bestFit="1" customWidth="1"/>
    <col min="7693" max="7693" width="7.28515625" style="7" bestFit="1" customWidth="1"/>
    <col min="7694" max="7694" width="13.5703125" style="7" customWidth="1"/>
    <col min="7695" max="7695" width="8.42578125" style="7" bestFit="1" customWidth="1"/>
    <col min="7696" max="7696" width="9.140625" style="7"/>
    <col min="7697" max="7697" width="9.7109375" style="7" bestFit="1" customWidth="1"/>
    <col min="7698" max="7698" width="10.28515625" style="7" bestFit="1" customWidth="1"/>
    <col min="7699" max="7699" width="17" style="7" bestFit="1" customWidth="1"/>
    <col min="7700" max="7941" width="9.140625" style="7"/>
    <col min="7942" max="7942" width="7.28515625" style="7" bestFit="1" customWidth="1"/>
    <col min="7943" max="7943" width="7.85546875" style="7" bestFit="1" customWidth="1"/>
    <col min="7944" max="7944" width="8.42578125" style="7" bestFit="1" customWidth="1"/>
    <col min="7945" max="7946" width="9.140625" style="7"/>
    <col min="7947" max="7947" width="11.28515625" style="7" bestFit="1" customWidth="1"/>
    <col min="7948" max="7948" width="29.85546875" style="7" bestFit="1" customWidth="1"/>
    <col min="7949" max="7949" width="7.28515625" style="7" bestFit="1" customWidth="1"/>
    <col min="7950" max="7950" width="13.5703125" style="7" customWidth="1"/>
    <col min="7951" max="7951" width="8.42578125" style="7" bestFit="1" customWidth="1"/>
    <col min="7952" max="7952" width="9.140625" style="7"/>
    <col min="7953" max="7953" width="9.7109375" style="7" bestFit="1" customWidth="1"/>
    <col min="7954" max="7954" width="10.28515625" style="7" bestFit="1" customWidth="1"/>
    <col min="7955" max="7955" width="17" style="7" bestFit="1" customWidth="1"/>
    <col min="7956" max="8197" width="9.140625" style="7"/>
    <col min="8198" max="8198" width="7.28515625" style="7" bestFit="1" customWidth="1"/>
    <col min="8199" max="8199" width="7.85546875" style="7" bestFit="1" customWidth="1"/>
    <col min="8200" max="8200" width="8.42578125" style="7" bestFit="1" customWidth="1"/>
    <col min="8201" max="8202" width="9.140625" style="7"/>
    <col min="8203" max="8203" width="11.28515625" style="7" bestFit="1" customWidth="1"/>
    <col min="8204" max="8204" width="29.85546875" style="7" bestFit="1" customWidth="1"/>
    <col min="8205" max="8205" width="7.28515625" style="7" bestFit="1" customWidth="1"/>
    <col min="8206" max="8206" width="13.5703125" style="7" customWidth="1"/>
    <col min="8207" max="8207" width="8.42578125" style="7" bestFit="1" customWidth="1"/>
    <col min="8208" max="8208" width="9.140625" style="7"/>
    <col min="8209" max="8209" width="9.7109375" style="7" bestFit="1" customWidth="1"/>
    <col min="8210" max="8210" width="10.28515625" style="7" bestFit="1" customWidth="1"/>
    <col min="8211" max="8211" width="17" style="7" bestFit="1" customWidth="1"/>
    <col min="8212" max="8453" width="9.140625" style="7"/>
    <col min="8454" max="8454" width="7.28515625" style="7" bestFit="1" customWidth="1"/>
    <col min="8455" max="8455" width="7.85546875" style="7" bestFit="1" customWidth="1"/>
    <col min="8456" max="8456" width="8.42578125" style="7" bestFit="1" customWidth="1"/>
    <col min="8457" max="8458" width="9.140625" style="7"/>
    <col min="8459" max="8459" width="11.28515625" style="7" bestFit="1" customWidth="1"/>
    <col min="8460" max="8460" width="29.85546875" style="7" bestFit="1" customWidth="1"/>
    <col min="8461" max="8461" width="7.28515625" style="7" bestFit="1" customWidth="1"/>
    <col min="8462" max="8462" width="13.5703125" style="7" customWidth="1"/>
    <col min="8463" max="8463" width="8.42578125" style="7" bestFit="1" customWidth="1"/>
    <col min="8464" max="8464" width="9.140625" style="7"/>
    <col min="8465" max="8465" width="9.7109375" style="7" bestFit="1" customWidth="1"/>
    <col min="8466" max="8466" width="10.28515625" style="7" bestFit="1" customWidth="1"/>
    <col min="8467" max="8467" width="17" style="7" bestFit="1" customWidth="1"/>
    <col min="8468" max="8709" width="9.140625" style="7"/>
    <col min="8710" max="8710" width="7.28515625" style="7" bestFit="1" customWidth="1"/>
    <col min="8711" max="8711" width="7.85546875" style="7" bestFit="1" customWidth="1"/>
    <col min="8712" max="8712" width="8.42578125" style="7" bestFit="1" customWidth="1"/>
    <col min="8713" max="8714" width="9.140625" style="7"/>
    <col min="8715" max="8715" width="11.28515625" style="7" bestFit="1" customWidth="1"/>
    <col min="8716" max="8716" width="29.85546875" style="7" bestFit="1" customWidth="1"/>
    <col min="8717" max="8717" width="7.28515625" style="7" bestFit="1" customWidth="1"/>
    <col min="8718" max="8718" width="13.5703125" style="7" customWidth="1"/>
    <col min="8719" max="8719" width="8.42578125" style="7" bestFit="1" customWidth="1"/>
    <col min="8720" max="8720" width="9.140625" style="7"/>
    <col min="8721" max="8721" width="9.7109375" style="7" bestFit="1" customWidth="1"/>
    <col min="8722" max="8722" width="10.28515625" style="7" bestFit="1" customWidth="1"/>
    <col min="8723" max="8723" width="17" style="7" bestFit="1" customWidth="1"/>
    <col min="8724" max="8965" width="9.140625" style="7"/>
    <col min="8966" max="8966" width="7.28515625" style="7" bestFit="1" customWidth="1"/>
    <col min="8967" max="8967" width="7.85546875" style="7" bestFit="1" customWidth="1"/>
    <col min="8968" max="8968" width="8.42578125" style="7" bestFit="1" customWidth="1"/>
    <col min="8969" max="8970" width="9.140625" style="7"/>
    <col min="8971" max="8971" width="11.28515625" style="7" bestFit="1" customWidth="1"/>
    <col min="8972" max="8972" width="29.85546875" style="7" bestFit="1" customWidth="1"/>
    <col min="8973" max="8973" width="7.28515625" style="7" bestFit="1" customWidth="1"/>
    <col min="8974" max="8974" width="13.5703125" style="7" customWidth="1"/>
    <col min="8975" max="8975" width="8.42578125" style="7" bestFit="1" customWidth="1"/>
    <col min="8976" max="8976" width="9.140625" style="7"/>
    <col min="8977" max="8977" width="9.7109375" style="7" bestFit="1" customWidth="1"/>
    <col min="8978" max="8978" width="10.28515625" style="7" bestFit="1" customWidth="1"/>
    <col min="8979" max="8979" width="17" style="7" bestFit="1" customWidth="1"/>
    <col min="8980" max="9221" width="9.140625" style="7"/>
    <col min="9222" max="9222" width="7.28515625" style="7" bestFit="1" customWidth="1"/>
    <col min="9223" max="9223" width="7.85546875" style="7" bestFit="1" customWidth="1"/>
    <col min="9224" max="9224" width="8.42578125" style="7" bestFit="1" customWidth="1"/>
    <col min="9225" max="9226" width="9.140625" style="7"/>
    <col min="9227" max="9227" width="11.28515625" style="7" bestFit="1" customWidth="1"/>
    <col min="9228" max="9228" width="29.85546875" style="7" bestFit="1" customWidth="1"/>
    <col min="9229" max="9229" width="7.28515625" style="7" bestFit="1" customWidth="1"/>
    <col min="9230" max="9230" width="13.5703125" style="7" customWidth="1"/>
    <col min="9231" max="9231" width="8.42578125" style="7" bestFit="1" customWidth="1"/>
    <col min="9232" max="9232" width="9.140625" style="7"/>
    <col min="9233" max="9233" width="9.7109375" style="7" bestFit="1" customWidth="1"/>
    <col min="9234" max="9234" width="10.28515625" style="7" bestFit="1" customWidth="1"/>
    <col min="9235" max="9235" width="17" style="7" bestFit="1" customWidth="1"/>
    <col min="9236" max="9477" width="9.140625" style="7"/>
    <col min="9478" max="9478" width="7.28515625" style="7" bestFit="1" customWidth="1"/>
    <col min="9479" max="9479" width="7.85546875" style="7" bestFit="1" customWidth="1"/>
    <col min="9480" max="9480" width="8.42578125" style="7" bestFit="1" customWidth="1"/>
    <col min="9481" max="9482" width="9.140625" style="7"/>
    <col min="9483" max="9483" width="11.28515625" style="7" bestFit="1" customWidth="1"/>
    <col min="9484" max="9484" width="29.85546875" style="7" bestFit="1" customWidth="1"/>
    <col min="9485" max="9485" width="7.28515625" style="7" bestFit="1" customWidth="1"/>
    <col min="9486" max="9486" width="13.5703125" style="7" customWidth="1"/>
    <col min="9487" max="9487" width="8.42578125" style="7" bestFit="1" customWidth="1"/>
    <col min="9488" max="9488" width="9.140625" style="7"/>
    <col min="9489" max="9489" width="9.7109375" style="7" bestFit="1" customWidth="1"/>
    <col min="9490" max="9490" width="10.28515625" style="7" bestFit="1" customWidth="1"/>
    <col min="9491" max="9491" width="17" style="7" bestFit="1" customWidth="1"/>
    <col min="9492" max="9733" width="9.140625" style="7"/>
    <col min="9734" max="9734" width="7.28515625" style="7" bestFit="1" customWidth="1"/>
    <col min="9735" max="9735" width="7.85546875" style="7" bestFit="1" customWidth="1"/>
    <col min="9736" max="9736" width="8.42578125" style="7" bestFit="1" customWidth="1"/>
    <col min="9737" max="9738" width="9.140625" style="7"/>
    <col min="9739" max="9739" width="11.28515625" style="7" bestFit="1" customWidth="1"/>
    <col min="9740" max="9740" width="29.85546875" style="7" bestFit="1" customWidth="1"/>
    <col min="9741" max="9741" width="7.28515625" style="7" bestFit="1" customWidth="1"/>
    <col min="9742" max="9742" width="13.5703125" style="7" customWidth="1"/>
    <col min="9743" max="9743" width="8.42578125" style="7" bestFit="1" customWidth="1"/>
    <col min="9744" max="9744" width="9.140625" style="7"/>
    <col min="9745" max="9745" width="9.7109375" style="7" bestFit="1" customWidth="1"/>
    <col min="9746" max="9746" width="10.28515625" style="7" bestFit="1" customWidth="1"/>
    <col min="9747" max="9747" width="17" style="7" bestFit="1" customWidth="1"/>
    <col min="9748" max="9989" width="9.140625" style="7"/>
    <col min="9990" max="9990" width="7.28515625" style="7" bestFit="1" customWidth="1"/>
    <col min="9991" max="9991" width="7.85546875" style="7" bestFit="1" customWidth="1"/>
    <col min="9992" max="9992" width="8.42578125" style="7" bestFit="1" customWidth="1"/>
    <col min="9993" max="9994" width="9.140625" style="7"/>
    <col min="9995" max="9995" width="11.28515625" style="7" bestFit="1" customWidth="1"/>
    <col min="9996" max="9996" width="29.85546875" style="7" bestFit="1" customWidth="1"/>
    <col min="9997" max="9997" width="7.28515625" style="7" bestFit="1" customWidth="1"/>
    <col min="9998" max="9998" width="13.5703125" style="7" customWidth="1"/>
    <col min="9999" max="9999" width="8.42578125" style="7" bestFit="1" customWidth="1"/>
    <col min="10000" max="10000" width="9.140625" style="7"/>
    <col min="10001" max="10001" width="9.7109375" style="7" bestFit="1" customWidth="1"/>
    <col min="10002" max="10002" width="10.28515625" style="7" bestFit="1" customWidth="1"/>
    <col min="10003" max="10003" width="17" style="7" bestFit="1" customWidth="1"/>
    <col min="10004" max="10245" width="9.140625" style="7"/>
    <col min="10246" max="10246" width="7.28515625" style="7" bestFit="1" customWidth="1"/>
    <col min="10247" max="10247" width="7.85546875" style="7" bestFit="1" customWidth="1"/>
    <col min="10248" max="10248" width="8.42578125" style="7" bestFit="1" customWidth="1"/>
    <col min="10249" max="10250" width="9.140625" style="7"/>
    <col min="10251" max="10251" width="11.28515625" style="7" bestFit="1" customWidth="1"/>
    <col min="10252" max="10252" width="29.85546875" style="7" bestFit="1" customWidth="1"/>
    <col min="10253" max="10253" width="7.28515625" style="7" bestFit="1" customWidth="1"/>
    <col min="10254" max="10254" width="13.5703125" style="7" customWidth="1"/>
    <col min="10255" max="10255" width="8.42578125" style="7" bestFit="1" customWidth="1"/>
    <col min="10256" max="10256" width="9.140625" style="7"/>
    <col min="10257" max="10257" width="9.7109375" style="7" bestFit="1" customWidth="1"/>
    <col min="10258" max="10258" width="10.28515625" style="7" bestFit="1" customWidth="1"/>
    <col min="10259" max="10259" width="17" style="7" bestFit="1" customWidth="1"/>
    <col min="10260" max="10501" width="9.140625" style="7"/>
    <col min="10502" max="10502" width="7.28515625" style="7" bestFit="1" customWidth="1"/>
    <col min="10503" max="10503" width="7.85546875" style="7" bestFit="1" customWidth="1"/>
    <col min="10504" max="10504" width="8.42578125" style="7" bestFit="1" customWidth="1"/>
    <col min="10505" max="10506" width="9.140625" style="7"/>
    <col min="10507" max="10507" width="11.28515625" style="7" bestFit="1" customWidth="1"/>
    <col min="10508" max="10508" width="29.85546875" style="7" bestFit="1" customWidth="1"/>
    <col min="10509" max="10509" width="7.28515625" style="7" bestFit="1" customWidth="1"/>
    <col min="10510" max="10510" width="13.5703125" style="7" customWidth="1"/>
    <col min="10511" max="10511" width="8.42578125" style="7" bestFit="1" customWidth="1"/>
    <col min="10512" max="10512" width="9.140625" style="7"/>
    <col min="10513" max="10513" width="9.7109375" style="7" bestFit="1" customWidth="1"/>
    <col min="10514" max="10514" width="10.28515625" style="7" bestFit="1" customWidth="1"/>
    <col min="10515" max="10515" width="17" style="7" bestFit="1" customWidth="1"/>
    <col min="10516" max="10757" width="9.140625" style="7"/>
    <col min="10758" max="10758" width="7.28515625" style="7" bestFit="1" customWidth="1"/>
    <col min="10759" max="10759" width="7.85546875" style="7" bestFit="1" customWidth="1"/>
    <col min="10760" max="10760" width="8.42578125" style="7" bestFit="1" customWidth="1"/>
    <col min="10761" max="10762" width="9.140625" style="7"/>
    <col min="10763" max="10763" width="11.28515625" style="7" bestFit="1" customWidth="1"/>
    <col min="10764" max="10764" width="29.85546875" style="7" bestFit="1" customWidth="1"/>
    <col min="10765" max="10765" width="7.28515625" style="7" bestFit="1" customWidth="1"/>
    <col min="10766" max="10766" width="13.5703125" style="7" customWidth="1"/>
    <col min="10767" max="10767" width="8.42578125" style="7" bestFit="1" customWidth="1"/>
    <col min="10768" max="10768" width="9.140625" style="7"/>
    <col min="10769" max="10769" width="9.7109375" style="7" bestFit="1" customWidth="1"/>
    <col min="10770" max="10770" width="10.28515625" style="7" bestFit="1" customWidth="1"/>
    <col min="10771" max="10771" width="17" style="7" bestFit="1" customWidth="1"/>
    <col min="10772" max="11013" width="9.140625" style="7"/>
    <col min="11014" max="11014" width="7.28515625" style="7" bestFit="1" customWidth="1"/>
    <col min="11015" max="11015" width="7.85546875" style="7" bestFit="1" customWidth="1"/>
    <col min="11016" max="11016" width="8.42578125" style="7" bestFit="1" customWidth="1"/>
    <col min="11017" max="11018" width="9.140625" style="7"/>
    <col min="11019" max="11019" width="11.28515625" style="7" bestFit="1" customWidth="1"/>
    <col min="11020" max="11020" width="29.85546875" style="7" bestFit="1" customWidth="1"/>
    <col min="11021" max="11021" width="7.28515625" style="7" bestFit="1" customWidth="1"/>
    <col min="11022" max="11022" width="13.5703125" style="7" customWidth="1"/>
    <col min="11023" max="11023" width="8.42578125" style="7" bestFit="1" customWidth="1"/>
    <col min="11024" max="11024" width="9.140625" style="7"/>
    <col min="11025" max="11025" width="9.7109375" style="7" bestFit="1" customWidth="1"/>
    <col min="11026" max="11026" width="10.28515625" style="7" bestFit="1" customWidth="1"/>
    <col min="11027" max="11027" width="17" style="7" bestFit="1" customWidth="1"/>
    <col min="11028" max="11269" width="9.140625" style="7"/>
    <col min="11270" max="11270" width="7.28515625" style="7" bestFit="1" customWidth="1"/>
    <col min="11271" max="11271" width="7.85546875" style="7" bestFit="1" customWidth="1"/>
    <col min="11272" max="11272" width="8.42578125" style="7" bestFit="1" customWidth="1"/>
    <col min="11273" max="11274" width="9.140625" style="7"/>
    <col min="11275" max="11275" width="11.28515625" style="7" bestFit="1" customWidth="1"/>
    <col min="11276" max="11276" width="29.85546875" style="7" bestFit="1" customWidth="1"/>
    <col min="11277" max="11277" width="7.28515625" style="7" bestFit="1" customWidth="1"/>
    <col min="11278" max="11278" width="13.5703125" style="7" customWidth="1"/>
    <col min="11279" max="11279" width="8.42578125" style="7" bestFit="1" customWidth="1"/>
    <col min="11280" max="11280" width="9.140625" style="7"/>
    <col min="11281" max="11281" width="9.7109375" style="7" bestFit="1" customWidth="1"/>
    <col min="11282" max="11282" width="10.28515625" style="7" bestFit="1" customWidth="1"/>
    <col min="11283" max="11283" width="17" style="7" bestFit="1" customWidth="1"/>
    <col min="11284" max="11525" width="9.140625" style="7"/>
    <col min="11526" max="11526" width="7.28515625" style="7" bestFit="1" customWidth="1"/>
    <col min="11527" max="11527" width="7.85546875" style="7" bestFit="1" customWidth="1"/>
    <col min="11528" max="11528" width="8.42578125" style="7" bestFit="1" customWidth="1"/>
    <col min="11529" max="11530" width="9.140625" style="7"/>
    <col min="11531" max="11531" width="11.28515625" style="7" bestFit="1" customWidth="1"/>
    <col min="11532" max="11532" width="29.85546875" style="7" bestFit="1" customWidth="1"/>
    <col min="11533" max="11533" width="7.28515625" style="7" bestFit="1" customWidth="1"/>
    <col min="11534" max="11534" width="13.5703125" style="7" customWidth="1"/>
    <col min="11535" max="11535" width="8.42578125" style="7" bestFit="1" customWidth="1"/>
    <col min="11536" max="11536" width="9.140625" style="7"/>
    <col min="11537" max="11537" width="9.7109375" style="7" bestFit="1" customWidth="1"/>
    <col min="11538" max="11538" width="10.28515625" style="7" bestFit="1" customWidth="1"/>
    <col min="11539" max="11539" width="17" style="7" bestFit="1" customWidth="1"/>
    <col min="11540" max="11781" width="9.140625" style="7"/>
    <col min="11782" max="11782" width="7.28515625" style="7" bestFit="1" customWidth="1"/>
    <col min="11783" max="11783" width="7.85546875" style="7" bestFit="1" customWidth="1"/>
    <col min="11784" max="11784" width="8.42578125" style="7" bestFit="1" customWidth="1"/>
    <col min="11785" max="11786" width="9.140625" style="7"/>
    <col min="11787" max="11787" width="11.28515625" style="7" bestFit="1" customWidth="1"/>
    <col min="11788" max="11788" width="29.85546875" style="7" bestFit="1" customWidth="1"/>
    <col min="11789" max="11789" width="7.28515625" style="7" bestFit="1" customWidth="1"/>
    <col min="11790" max="11790" width="13.5703125" style="7" customWidth="1"/>
    <col min="11791" max="11791" width="8.42578125" style="7" bestFit="1" customWidth="1"/>
    <col min="11792" max="11792" width="9.140625" style="7"/>
    <col min="11793" max="11793" width="9.7109375" style="7" bestFit="1" customWidth="1"/>
    <col min="11794" max="11794" width="10.28515625" style="7" bestFit="1" customWidth="1"/>
    <col min="11795" max="11795" width="17" style="7" bestFit="1" customWidth="1"/>
    <col min="11796" max="12037" width="9.140625" style="7"/>
    <col min="12038" max="12038" width="7.28515625" style="7" bestFit="1" customWidth="1"/>
    <col min="12039" max="12039" width="7.85546875" style="7" bestFit="1" customWidth="1"/>
    <col min="12040" max="12040" width="8.42578125" style="7" bestFit="1" customWidth="1"/>
    <col min="12041" max="12042" width="9.140625" style="7"/>
    <col min="12043" max="12043" width="11.28515625" style="7" bestFit="1" customWidth="1"/>
    <col min="12044" max="12044" width="29.85546875" style="7" bestFit="1" customWidth="1"/>
    <col min="12045" max="12045" width="7.28515625" style="7" bestFit="1" customWidth="1"/>
    <col min="12046" max="12046" width="13.5703125" style="7" customWidth="1"/>
    <col min="12047" max="12047" width="8.42578125" style="7" bestFit="1" customWidth="1"/>
    <col min="12048" max="12048" width="9.140625" style="7"/>
    <col min="12049" max="12049" width="9.7109375" style="7" bestFit="1" customWidth="1"/>
    <col min="12050" max="12050" width="10.28515625" style="7" bestFit="1" customWidth="1"/>
    <col min="12051" max="12051" width="17" style="7" bestFit="1" customWidth="1"/>
    <col min="12052" max="12293" width="9.140625" style="7"/>
    <col min="12294" max="12294" width="7.28515625" style="7" bestFit="1" customWidth="1"/>
    <col min="12295" max="12295" width="7.85546875" style="7" bestFit="1" customWidth="1"/>
    <col min="12296" max="12296" width="8.42578125" style="7" bestFit="1" customWidth="1"/>
    <col min="12297" max="12298" width="9.140625" style="7"/>
    <col min="12299" max="12299" width="11.28515625" style="7" bestFit="1" customWidth="1"/>
    <col min="12300" max="12300" width="29.85546875" style="7" bestFit="1" customWidth="1"/>
    <col min="12301" max="12301" width="7.28515625" style="7" bestFit="1" customWidth="1"/>
    <col min="12302" max="12302" width="13.5703125" style="7" customWidth="1"/>
    <col min="12303" max="12303" width="8.42578125" style="7" bestFit="1" customWidth="1"/>
    <col min="12304" max="12304" width="9.140625" style="7"/>
    <col min="12305" max="12305" width="9.7109375" style="7" bestFit="1" customWidth="1"/>
    <col min="12306" max="12306" width="10.28515625" style="7" bestFit="1" customWidth="1"/>
    <col min="12307" max="12307" width="17" style="7" bestFit="1" customWidth="1"/>
    <col min="12308" max="12549" width="9.140625" style="7"/>
    <col min="12550" max="12550" width="7.28515625" style="7" bestFit="1" customWidth="1"/>
    <col min="12551" max="12551" width="7.85546875" style="7" bestFit="1" customWidth="1"/>
    <col min="12552" max="12552" width="8.42578125" style="7" bestFit="1" customWidth="1"/>
    <col min="12553" max="12554" width="9.140625" style="7"/>
    <col min="12555" max="12555" width="11.28515625" style="7" bestFit="1" customWidth="1"/>
    <col min="12556" max="12556" width="29.85546875" style="7" bestFit="1" customWidth="1"/>
    <col min="12557" max="12557" width="7.28515625" style="7" bestFit="1" customWidth="1"/>
    <col min="12558" max="12558" width="13.5703125" style="7" customWidth="1"/>
    <col min="12559" max="12559" width="8.42578125" style="7" bestFit="1" customWidth="1"/>
    <col min="12560" max="12560" width="9.140625" style="7"/>
    <col min="12561" max="12561" width="9.7109375" style="7" bestFit="1" customWidth="1"/>
    <col min="12562" max="12562" width="10.28515625" style="7" bestFit="1" customWidth="1"/>
    <col min="12563" max="12563" width="17" style="7" bestFit="1" customWidth="1"/>
    <col min="12564" max="12805" width="9.140625" style="7"/>
    <col min="12806" max="12806" width="7.28515625" style="7" bestFit="1" customWidth="1"/>
    <col min="12807" max="12807" width="7.85546875" style="7" bestFit="1" customWidth="1"/>
    <col min="12808" max="12808" width="8.42578125" style="7" bestFit="1" customWidth="1"/>
    <col min="12809" max="12810" width="9.140625" style="7"/>
    <col min="12811" max="12811" width="11.28515625" style="7" bestFit="1" customWidth="1"/>
    <col min="12812" max="12812" width="29.85546875" style="7" bestFit="1" customWidth="1"/>
    <col min="12813" max="12813" width="7.28515625" style="7" bestFit="1" customWidth="1"/>
    <col min="12814" max="12814" width="13.5703125" style="7" customWidth="1"/>
    <col min="12815" max="12815" width="8.42578125" style="7" bestFit="1" customWidth="1"/>
    <col min="12816" max="12816" width="9.140625" style="7"/>
    <col min="12817" max="12817" width="9.7109375" style="7" bestFit="1" customWidth="1"/>
    <col min="12818" max="12818" width="10.28515625" style="7" bestFit="1" customWidth="1"/>
    <col min="12819" max="12819" width="17" style="7" bestFit="1" customWidth="1"/>
    <col min="12820" max="13061" width="9.140625" style="7"/>
    <col min="13062" max="13062" width="7.28515625" style="7" bestFit="1" customWidth="1"/>
    <col min="13063" max="13063" width="7.85546875" style="7" bestFit="1" customWidth="1"/>
    <col min="13064" max="13064" width="8.42578125" style="7" bestFit="1" customWidth="1"/>
    <col min="13065" max="13066" width="9.140625" style="7"/>
    <col min="13067" max="13067" width="11.28515625" style="7" bestFit="1" customWidth="1"/>
    <col min="13068" max="13068" width="29.85546875" style="7" bestFit="1" customWidth="1"/>
    <col min="13069" max="13069" width="7.28515625" style="7" bestFit="1" customWidth="1"/>
    <col min="13070" max="13070" width="13.5703125" style="7" customWidth="1"/>
    <col min="13071" max="13071" width="8.42578125" style="7" bestFit="1" customWidth="1"/>
    <col min="13072" max="13072" width="9.140625" style="7"/>
    <col min="13073" max="13073" width="9.7109375" style="7" bestFit="1" customWidth="1"/>
    <col min="13074" max="13074" width="10.28515625" style="7" bestFit="1" customWidth="1"/>
    <col min="13075" max="13075" width="17" style="7" bestFit="1" customWidth="1"/>
    <col min="13076" max="13317" width="9.140625" style="7"/>
    <col min="13318" max="13318" width="7.28515625" style="7" bestFit="1" customWidth="1"/>
    <col min="13319" max="13319" width="7.85546875" style="7" bestFit="1" customWidth="1"/>
    <col min="13320" max="13320" width="8.42578125" style="7" bestFit="1" customWidth="1"/>
    <col min="13321" max="13322" width="9.140625" style="7"/>
    <col min="13323" max="13323" width="11.28515625" style="7" bestFit="1" customWidth="1"/>
    <col min="13324" max="13324" width="29.85546875" style="7" bestFit="1" customWidth="1"/>
    <col min="13325" max="13325" width="7.28515625" style="7" bestFit="1" customWidth="1"/>
    <col min="13326" max="13326" width="13.5703125" style="7" customWidth="1"/>
    <col min="13327" max="13327" width="8.42578125" style="7" bestFit="1" customWidth="1"/>
    <col min="13328" max="13328" width="9.140625" style="7"/>
    <col min="13329" max="13329" width="9.7109375" style="7" bestFit="1" customWidth="1"/>
    <col min="13330" max="13330" width="10.28515625" style="7" bestFit="1" customWidth="1"/>
    <col min="13331" max="13331" width="17" style="7" bestFit="1" customWidth="1"/>
    <col min="13332" max="13573" width="9.140625" style="7"/>
    <col min="13574" max="13574" width="7.28515625" style="7" bestFit="1" customWidth="1"/>
    <col min="13575" max="13575" width="7.85546875" style="7" bestFit="1" customWidth="1"/>
    <col min="13576" max="13576" width="8.42578125" style="7" bestFit="1" customWidth="1"/>
    <col min="13577" max="13578" width="9.140625" style="7"/>
    <col min="13579" max="13579" width="11.28515625" style="7" bestFit="1" customWidth="1"/>
    <col min="13580" max="13580" width="29.85546875" style="7" bestFit="1" customWidth="1"/>
    <col min="13581" max="13581" width="7.28515625" style="7" bestFit="1" customWidth="1"/>
    <col min="13582" max="13582" width="13.5703125" style="7" customWidth="1"/>
    <col min="13583" max="13583" width="8.42578125" style="7" bestFit="1" customWidth="1"/>
    <col min="13584" max="13584" width="9.140625" style="7"/>
    <col min="13585" max="13585" width="9.7109375" style="7" bestFit="1" customWidth="1"/>
    <col min="13586" max="13586" width="10.28515625" style="7" bestFit="1" customWidth="1"/>
    <col min="13587" max="13587" width="17" style="7" bestFit="1" customWidth="1"/>
    <col min="13588" max="13829" width="9.140625" style="7"/>
    <col min="13830" max="13830" width="7.28515625" style="7" bestFit="1" customWidth="1"/>
    <col min="13831" max="13831" width="7.85546875" style="7" bestFit="1" customWidth="1"/>
    <col min="13832" max="13832" width="8.42578125" style="7" bestFit="1" customWidth="1"/>
    <col min="13833" max="13834" width="9.140625" style="7"/>
    <col min="13835" max="13835" width="11.28515625" style="7" bestFit="1" customWidth="1"/>
    <col min="13836" max="13836" width="29.85546875" style="7" bestFit="1" customWidth="1"/>
    <col min="13837" max="13837" width="7.28515625" style="7" bestFit="1" customWidth="1"/>
    <col min="13838" max="13838" width="13.5703125" style="7" customWidth="1"/>
    <col min="13839" max="13839" width="8.42578125" style="7" bestFit="1" customWidth="1"/>
    <col min="13840" max="13840" width="9.140625" style="7"/>
    <col min="13841" max="13841" width="9.7109375" style="7" bestFit="1" customWidth="1"/>
    <col min="13842" max="13842" width="10.28515625" style="7" bestFit="1" customWidth="1"/>
    <col min="13843" max="13843" width="17" style="7" bestFit="1" customWidth="1"/>
    <col min="13844" max="14085" width="9.140625" style="7"/>
    <col min="14086" max="14086" width="7.28515625" style="7" bestFit="1" customWidth="1"/>
    <col min="14087" max="14087" width="7.85546875" style="7" bestFit="1" customWidth="1"/>
    <col min="14088" max="14088" width="8.42578125" style="7" bestFit="1" customWidth="1"/>
    <col min="14089" max="14090" width="9.140625" style="7"/>
    <col min="14091" max="14091" width="11.28515625" style="7" bestFit="1" customWidth="1"/>
    <col min="14092" max="14092" width="29.85546875" style="7" bestFit="1" customWidth="1"/>
    <col min="14093" max="14093" width="7.28515625" style="7" bestFit="1" customWidth="1"/>
    <col min="14094" max="14094" width="13.5703125" style="7" customWidth="1"/>
    <col min="14095" max="14095" width="8.42578125" style="7" bestFit="1" customWidth="1"/>
    <col min="14096" max="14096" width="9.140625" style="7"/>
    <col min="14097" max="14097" width="9.7109375" style="7" bestFit="1" customWidth="1"/>
    <col min="14098" max="14098" width="10.28515625" style="7" bestFit="1" customWidth="1"/>
    <col min="14099" max="14099" width="17" style="7" bestFit="1" customWidth="1"/>
    <col min="14100" max="14341" width="9.140625" style="7"/>
    <col min="14342" max="14342" width="7.28515625" style="7" bestFit="1" customWidth="1"/>
    <col min="14343" max="14343" width="7.85546875" style="7" bestFit="1" customWidth="1"/>
    <col min="14344" max="14344" width="8.42578125" style="7" bestFit="1" customWidth="1"/>
    <col min="14345" max="14346" width="9.140625" style="7"/>
    <col min="14347" max="14347" width="11.28515625" style="7" bestFit="1" customWidth="1"/>
    <col min="14348" max="14348" width="29.85546875" style="7" bestFit="1" customWidth="1"/>
    <col min="14349" max="14349" width="7.28515625" style="7" bestFit="1" customWidth="1"/>
    <col min="14350" max="14350" width="13.5703125" style="7" customWidth="1"/>
    <col min="14351" max="14351" width="8.42578125" style="7" bestFit="1" customWidth="1"/>
    <col min="14352" max="14352" width="9.140625" style="7"/>
    <col min="14353" max="14353" width="9.7109375" style="7" bestFit="1" customWidth="1"/>
    <col min="14354" max="14354" width="10.28515625" style="7" bestFit="1" customWidth="1"/>
    <col min="14355" max="14355" width="17" style="7" bestFit="1" customWidth="1"/>
    <col min="14356" max="14597" width="9.140625" style="7"/>
    <col min="14598" max="14598" width="7.28515625" style="7" bestFit="1" customWidth="1"/>
    <col min="14599" max="14599" width="7.85546875" style="7" bestFit="1" customWidth="1"/>
    <col min="14600" max="14600" width="8.42578125" style="7" bestFit="1" customWidth="1"/>
    <col min="14601" max="14602" width="9.140625" style="7"/>
    <col min="14603" max="14603" width="11.28515625" style="7" bestFit="1" customWidth="1"/>
    <col min="14604" max="14604" width="29.85546875" style="7" bestFit="1" customWidth="1"/>
    <col min="14605" max="14605" width="7.28515625" style="7" bestFit="1" customWidth="1"/>
    <col min="14606" max="14606" width="13.5703125" style="7" customWidth="1"/>
    <col min="14607" max="14607" width="8.42578125" style="7" bestFit="1" customWidth="1"/>
    <col min="14608" max="14608" width="9.140625" style="7"/>
    <col min="14609" max="14609" width="9.7109375" style="7" bestFit="1" customWidth="1"/>
    <col min="14610" max="14610" width="10.28515625" style="7" bestFit="1" customWidth="1"/>
    <col min="14611" max="14611" width="17" style="7" bestFit="1" customWidth="1"/>
    <col min="14612" max="14853" width="9.140625" style="7"/>
    <col min="14854" max="14854" width="7.28515625" style="7" bestFit="1" customWidth="1"/>
    <col min="14855" max="14855" width="7.85546875" style="7" bestFit="1" customWidth="1"/>
    <col min="14856" max="14856" width="8.42578125" style="7" bestFit="1" customWidth="1"/>
    <col min="14857" max="14858" width="9.140625" style="7"/>
    <col min="14859" max="14859" width="11.28515625" style="7" bestFit="1" customWidth="1"/>
    <col min="14860" max="14860" width="29.85546875" style="7" bestFit="1" customWidth="1"/>
    <col min="14861" max="14861" width="7.28515625" style="7" bestFit="1" customWidth="1"/>
    <col min="14862" max="14862" width="13.5703125" style="7" customWidth="1"/>
    <col min="14863" max="14863" width="8.42578125" style="7" bestFit="1" customWidth="1"/>
    <col min="14864" max="14864" width="9.140625" style="7"/>
    <col min="14865" max="14865" width="9.7109375" style="7" bestFit="1" customWidth="1"/>
    <col min="14866" max="14866" width="10.28515625" style="7" bestFit="1" customWidth="1"/>
    <col min="14867" max="14867" width="17" style="7" bestFit="1" customWidth="1"/>
    <col min="14868" max="15109" width="9.140625" style="7"/>
    <col min="15110" max="15110" width="7.28515625" style="7" bestFit="1" customWidth="1"/>
    <col min="15111" max="15111" width="7.85546875" style="7" bestFit="1" customWidth="1"/>
    <col min="15112" max="15112" width="8.42578125" style="7" bestFit="1" customWidth="1"/>
    <col min="15113" max="15114" width="9.140625" style="7"/>
    <col min="15115" max="15115" width="11.28515625" style="7" bestFit="1" customWidth="1"/>
    <col min="15116" max="15116" width="29.85546875" style="7" bestFit="1" customWidth="1"/>
    <col min="15117" max="15117" width="7.28515625" style="7" bestFit="1" customWidth="1"/>
    <col min="15118" max="15118" width="13.5703125" style="7" customWidth="1"/>
    <col min="15119" max="15119" width="8.42578125" style="7" bestFit="1" customWidth="1"/>
    <col min="15120" max="15120" width="9.140625" style="7"/>
    <col min="15121" max="15121" width="9.7109375" style="7" bestFit="1" customWidth="1"/>
    <col min="15122" max="15122" width="10.28515625" style="7" bestFit="1" customWidth="1"/>
    <col min="15123" max="15123" width="17" style="7" bestFit="1" customWidth="1"/>
    <col min="15124" max="15365" width="9.140625" style="7"/>
    <col min="15366" max="15366" width="7.28515625" style="7" bestFit="1" customWidth="1"/>
    <col min="15367" max="15367" width="7.85546875" style="7" bestFit="1" customWidth="1"/>
    <col min="15368" max="15368" width="8.42578125" style="7" bestFit="1" customWidth="1"/>
    <col min="15369" max="15370" width="9.140625" style="7"/>
    <col min="15371" max="15371" width="11.28515625" style="7" bestFit="1" customWidth="1"/>
    <col min="15372" max="15372" width="29.85546875" style="7" bestFit="1" customWidth="1"/>
    <col min="15373" max="15373" width="7.28515625" style="7" bestFit="1" customWidth="1"/>
    <col min="15374" max="15374" width="13.5703125" style="7" customWidth="1"/>
    <col min="15375" max="15375" width="8.42578125" style="7" bestFit="1" customWidth="1"/>
    <col min="15376" max="15376" width="9.140625" style="7"/>
    <col min="15377" max="15377" width="9.7109375" style="7" bestFit="1" customWidth="1"/>
    <col min="15378" max="15378" width="10.28515625" style="7" bestFit="1" customWidth="1"/>
    <col min="15379" max="15379" width="17" style="7" bestFit="1" customWidth="1"/>
    <col min="15380" max="15621" width="9.140625" style="7"/>
    <col min="15622" max="15622" width="7.28515625" style="7" bestFit="1" customWidth="1"/>
    <col min="15623" max="15623" width="7.85546875" style="7" bestFit="1" customWidth="1"/>
    <col min="15624" max="15624" width="8.42578125" style="7" bestFit="1" customWidth="1"/>
    <col min="15625" max="15626" width="9.140625" style="7"/>
    <col min="15627" max="15627" width="11.28515625" style="7" bestFit="1" customWidth="1"/>
    <col min="15628" max="15628" width="29.85546875" style="7" bestFit="1" customWidth="1"/>
    <col min="15629" max="15629" width="7.28515625" style="7" bestFit="1" customWidth="1"/>
    <col min="15630" max="15630" width="13.5703125" style="7" customWidth="1"/>
    <col min="15631" max="15631" width="8.42578125" style="7" bestFit="1" customWidth="1"/>
    <col min="15632" max="15632" width="9.140625" style="7"/>
    <col min="15633" max="15633" width="9.7109375" style="7" bestFit="1" customWidth="1"/>
    <col min="15634" max="15634" width="10.28515625" style="7" bestFit="1" customWidth="1"/>
    <col min="15635" max="15635" width="17" style="7" bestFit="1" customWidth="1"/>
    <col min="15636" max="15877" width="9.140625" style="7"/>
    <col min="15878" max="15878" width="7.28515625" style="7" bestFit="1" customWidth="1"/>
    <col min="15879" max="15879" width="7.85546875" style="7" bestFit="1" customWidth="1"/>
    <col min="15880" max="15880" width="8.42578125" style="7" bestFit="1" customWidth="1"/>
    <col min="15881" max="15882" width="9.140625" style="7"/>
    <col min="15883" max="15883" width="11.28515625" style="7" bestFit="1" customWidth="1"/>
    <col min="15884" max="15884" width="29.85546875" style="7" bestFit="1" customWidth="1"/>
    <col min="15885" max="15885" width="7.28515625" style="7" bestFit="1" customWidth="1"/>
    <col min="15886" max="15886" width="13.5703125" style="7" customWidth="1"/>
    <col min="15887" max="15887" width="8.42578125" style="7" bestFit="1" customWidth="1"/>
    <col min="15888" max="15888" width="9.140625" style="7"/>
    <col min="15889" max="15889" width="9.7109375" style="7" bestFit="1" customWidth="1"/>
    <col min="15890" max="15890" width="10.28515625" style="7" bestFit="1" customWidth="1"/>
    <col min="15891" max="15891" width="17" style="7" bestFit="1" customWidth="1"/>
    <col min="15892" max="16133" width="9.140625" style="7"/>
    <col min="16134" max="16134" width="7.28515625" style="7" bestFit="1" customWidth="1"/>
    <col min="16135" max="16135" width="7.85546875" style="7" bestFit="1" customWidth="1"/>
    <col min="16136" max="16136" width="8.42578125" style="7" bestFit="1" customWidth="1"/>
    <col min="16137" max="16138" width="9.140625" style="7"/>
    <col min="16139" max="16139" width="11.28515625" style="7" bestFit="1" customWidth="1"/>
    <col min="16140" max="16140" width="29.85546875" style="7" bestFit="1" customWidth="1"/>
    <col min="16141" max="16141" width="7.28515625" style="7" bestFit="1" customWidth="1"/>
    <col min="16142" max="16142" width="13.5703125" style="7" customWidth="1"/>
    <col min="16143" max="16143" width="8.42578125" style="7" bestFit="1" customWidth="1"/>
    <col min="16144" max="16144" width="9.140625" style="7"/>
    <col min="16145" max="16145" width="9.7109375" style="7" bestFit="1" customWidth="1"/>
    <col min="16146" max="16146" width="10.28515625" style="7" bestFit="1" customWidth="1"/>
    <col min="16147" max="16147" width="17" style="7" bestFit="1" customWidth="1"/>
    <col min="16148" max="16384" width="9.140625" style="7"/>
  </cols>
  <sheetData>
    <row r="1" spans="1:23" ht="15.75" x14ac:dyDescent="0.25">
      <c r="A1" s="8" t="s">
        <v>0</v>
      </c>
      <c r="B1" s="8" t="s">
        <v>1</v>
      </c>
      <c r="C1" s="8" t="s">
        <v>2</v>
      </c>
      <c r="D1" s="8" t="s">
        <v>3</v>
      </c>
      <c r="G1" s="1"/>
      <c r="H1" s="13" t="s">
        <v>142</v>
      </c>
      <c r="I1" s="13"/>
      <c r="J1" s="13"/>
      <c r="K1" s="13"/>
      <c r="L1" s="13"/>
      <c r="M1" s="13"/>
      <c r="N1" s="13"/>
      <c r="O1" s="13"/>
      <c r="P1" s="13"/>
      <c r="Q1" s="13"/>
      <c r="R1" s="13"/>
      <c r="S1" s="10"/>
      <c r="T1" s="10"/>
      <c r="U1" s="10"/>
      <c r="V1" s="10"/>
      <c r="W1" s="1"/>
    </row>
    <row r="2" spans="1:23" ht="15.75" x14ac:dyDescent="0.2">
      <c r="A2" s="9">
        <v>0</v>
      </c>
      <c r="B2" s="9">
        <v>24</v>
      </c>
      <c r="C2" s="9">
        <v>20</v>
      </c>
      <c r="D2" s="9">
        <v>21</v>
      </c>
      <c r="G2" s="1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0"/>
      <c r="T2" s="10"/>
      <c r="U2" s="10"/>
      <c r="V2" s="5"/>
      <c r="W2" s="1"/>
    </row>
    <row r="3" spans="1:23" ht="15.75" x14ac:dyDescent="0.2">
      <c r="A3" s="9">
        <v>1</v>
      </c>
      <c r="B3" s="9">
        <v>25</v>
      </c>
      <c r="C3" s="9">
        <v>20</v>
      </c>
      <c r="D3" s="9">
        <v>22</v>
      </c>
      <c r="G3" s="1"/>
      <c r="H3" s="2"/>
      <c r="I3" s="4"/>
      <c r="J3" s="1"/>
      <c r="K3" s="1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1"/>
    </row>
    <row r="4" spans="1:23" ht="15.75" x14ac:dyDescent="0.2">
      <c r="A4" s="9">
        <v>2</v>
      </c>
      <c r="B4" s="9">
        <v>26</v>
      </c>
      <c r="C4" s="9">
        <v>21</v>
      </c>
      <c r="D4" s="9">
        <v>23</v>
      </c>
      <c r="G4" s="1"/>
      <c r="H4" s="2"/>
      <c r="I4" s="3"/>
      <c r="J4" s="1"/>
      <c r="K4" s="1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1"/>
    </row>
    <row r="5" spans="1:23" ht="15.75" x14ac:dyDescent="0.2">
      <c r="A5" s="9">
        <v>3</v>
      </c>
      <c r="B5" s="9">
        <v>27</v>
      </c>
      <c r="C5" s="9">
        <v>22</v>
      </c>
      <c r="D5" s="9">
        <v>23</v>
      </c>
      <c r="G5" s="1"/>
      <c r="H5" s="2"/>
      <c r="I5" s="3"/>
      <c r="J5" s="1"/>
      <c r="K5" s="1"/>
      <c r="L5" s="5"/>
      <c r="M5" s="6"/>
      <c r="N5" s="6"/>
      <c r="O5" s="6"/>
      <c r="Q5" s="6"/>
      <c r="R5" s="6"/>
      <c r="S5" s="6"/>
      <c r="T5" s="6"/>
      <c r="U5" s="6"/>
      <c r="V5" s="6"/>
      <c r="W5" s="6"/>
    </row>
    <row r="6" spans="1:23" ht="15.75" x14ac:dyDescent="0.25">
      <c r="A6" s="9">
        <v>4</v>
      </c>
      <c r="B6" s="9">
        <v>28</v>
      </c>
      <c r="C6" s="9">
        <v>23</v>
      </c>
      <c r="D6" s="9">
        <v>24</v>
      </c>
      <c r="G6" s="14"/>
      <c r="H6" s="15"/>
      <c r="I6" s="16"/>
      <c r="J6" s="14"/>
      <c r="K6" s="14"/>
      <c r="L6" s="17"/>
      <c r="M6" s="18"/>
      <c r="N6" s="18"/>
      <c r="O6" s="18"/>
      <c r="P6" s="19"/>
      <c r="Q6" s="18"/>
      <c r="R6" s="18"/>
      <c r="S6" s="18"/>
      <c r="T6" s="6"/>
      <c r="U6" s="6"/>
      <c r="V6" s="6"/>
      <c r="W6" s="6"/>
    </row>
    <row r="7" spans="1:23" ht="15.75" x14ac:dyDescent="0.25">
      <c r="A7" s="9">
        <v>5</v>
      </c>
      <c r="B7" s="9">
        <v>29</v>
      </c>
      <c r="C7" s="9">
        <v>25</v>
      </c>
      <c r="D7" s="9">
        <v>25</v>
      </c>
      <c r="G7" s="20" t="s">
        <v>4</v>
      </c>
      <c r="H7" s="21" t="s">
        <v>5</v>
      </c>
      <c r="I7" s="21" t="s">
        <v>6</v>
      </c>
      <c r="J7" s="21" t="s">
        <v>7</v>
      </c>
      <c r="K7" s="21" t="s">
        <v>13</v>
      </c>
      <c r="L7" s="21" t="s">
        <v>8</v>
      </c>
      <c r="M7" s="21" t="s">
        <v>1</v>
      </c>
      <c r="N7" s="21" t="s">
        <v>2</v>
      </c>
      <c r="O7" s="21" t="s">
        <v>3</v>
      </c>
      <c r="P7" s="21" t="s">
        <v>9</v>
      </c>
      <c r="Q7" s="21" t="s">
        <v>10</v>
      </c>
      <c r="R7" s="21" t="s">
        <v>11</v>
      </c>
      <c r="S7" s="21" t="s">
        <v>12</v>
      </c>
      <c r="T7" s="5"/>
      <c r="U7" s="5"/>
      <c r="V7" s="5"/>
      <c r="W7" s="1"/>
    </row>
    <row r="8" spans="1:23" ht="15.75" x14ac:dyDescent="0.25">
      <c r="A8" s="9">
        <v>6</v>
      </c>
      <c r="B8" s="9">
        <v>30</v>
      </c>
      <c r="C8" s="9">
        <v>26</v>
      </c>
      <c r="D8" s="9">
        <v>26</v>
      </c>
      <c r="G8" s="22">
        <v>1</v>
      </c>
      <c r="H8" s="23">
        <v>201310201098</v>
      </c>
      <c r="I8" s="24" t="s">
        <v>18</v>
      </c>
      <c r="J8" s="24" t="s">
        <v>72</v>
      </c>
      <c r="K8" s="24" t="s">
        <v>73</v>
      </c>
      <c r="L8" s="24" t="s">
        <v>15</v>
      </c>
      <c r="M8" s="25">
        <v>16</v>
      </c>
      <c r="N8" s="25">
        <v>21</v>
      </c>
      <c r="O8" s="25">
        <v>37</v>
      </c>
      <c r="P8" s="26">
        <f>VLOOKUP(M8,A$2:D$52,2)</f>
        <v>41</v>
      </c>
      <c r="Q8" s="26">
        <f>VLOOKUP(N8,A$2:D$52,3)</f>
        <v>45</v>
      </c>
      <c r="R8" s="26">
        <f>VLOOKUP(O8,A$2:D$52,4)</f>
        <v>53</v>
      </c>
      <c r="S8" s="27">
        <f t="shared" ref="S8:S66" si="0">SUM(P8:R8)/3*10</f>
        <v>463.33333333333337</v>
      </c>
    </row>
    <row r="9" spans="1:23" ht="15.75" x14ac:dyDescent="0.25">
      <c r="A9" s="9">
        <v>7</v>
      </c>
      <c r="B9" s="9">
        <v>31</v>
      </c>
      <c r="C9" s="9">
        <v>27</v>
      </c>
      <c r="D9" s="9">
        <v>27</v>
      </c>
      <c r="G9" s="22">
        <v>2</v>
      </c>
      <c r="H9" s="23">
        <v>201310301088</v>
      </c>
      <c r="I9" s="24" t="s">
        <v>25</v>
      </c>
      <c r="J9" s="24" t="s">
        <v>74</v>
      </c>
      <c r="K9" s="24" t="s">
        <v>75</v>
      </c>
      <c r="L9" s="24" t="s">
        <v>19</v>
      </c>
      <c r="M9" s="25"/>
      <c r="N9" s="25"/>
      <c r="O9" s="25"/>
      <c r="P9" s="26">
        <f t="shared" ref="P9" si="1">VLOOKUP(M9,A$2:D$52,2)</f>
        <v>24</v>
      </c>
      <c r="Q9" s="26">
        <f t="shared" ref="Q9" si="2">VLOOKUP(N9,A$2:D$52,3)</f>
        <v>20</v>
      </c>
      <c r="R9" s="26">
        <f t="shared" ref="R9" si="3">VLOOKUP(O9,A$2:D$52,4)</f>
        <v>21</v>
      </c>
      <c r="S9" s="27">
        <f t="shared" si="0"/>
        <v>216.66666666666669</v>
      </c>
    </row>
    <row r="10" spans="1:23" ht="15.75" x14ac:dyDescent="0.25">
      <c r="A10" s="9">
        <v>8</v>
      </c>
      <c r="B10" s="9">
        <v>32</v>
      </c>
      <c r="C10" s="9">
        <v>29</v>
      </c>
      <c r="D10" s="9">
        <v>28</v>
      </c>
      <c r="G10" s="22">
        <v>3</v>
      </c>
      <c r="H10" s="23">
        <v>1610104415</v>
      </c>
      <c r="I10" s="24" t="s">
        <v>14</v>
      </c>
      <c r="J10" s="24" t="s">
        <v>29</v>
      </c>
      <c r="K10" s="24" t="s">
        <v>39</v>
      </c>
      <c r="L10" s="24" t="s">
        <v>21</v>
      </c>
      <c r="M10" s="25">
        <v>14</v>
      </c>
      <c r="N10" s="25">
        <v>12</v>
      </c>
      <c r="O10" s="25">
        <v>19</v>
      </c>
      <c r="P10" s="26">
        <f>VLOOKUP(M10,A$2:D$52,2)</f>
        <v>37</v>
      </c>
      <c r="Q10" s="26">
        <f>VLOOKUP(N10,A$2:D$52,3)</f>
        <v>36</v>
      </c>
      <c r="R10" s="26">
        <f>VLOOKUP(O10,A$2:D$52,4)</f>
        <v>39</v>
      </c>
      <c r="S10" s="27">
        <f t="shared" si="0"/>
        <v>373.33333333333337</v>
      </c>
    </row>
    <row r="11" spans="1:23" ht="15.75" x14ac:dyDescent="0.25">
      <c r="A11" s="9">
        <v>9</v>
      </c>
      <c r="B11" s="9">
        <v>32</v>
      </c>
      <c r="C11" s="9">
        <v>31</v>
      </c>
      <c r="D11" s="9">
        <v>28</v>
      </c>
      <c r="G11" s="22">
        <v>4</v>
      </c>
      <c r="H11" s="23">
        <v>1610104329</v>
      </c>
      <c r="I11" s="24" t="s">
        <v>14</v>
      </c>
      <c r="J11" s="24" t="s">
        <v>76</v>
      </c>
      <c r="K11" s="24" t="s">
        <v>77</v>
      </c>
      <c r="L11" s="24" t="s">
        <v>21</v>
      </c>
      <c r="M11" s="25">
        <v>16</v>
      </c>
      <c r="N11" s="25">
        <v>17</v>
      </c>
      <c r="O11" s="25">
        <v>13</v>
      </c>
      <c r="P11" s="26">
        <f>VLOOKUP(M11,A$2:D$52,2)</f>
        <v>41</v>
      </c>
      <c r="Q11" s="26">
        <f>VLOOKUP(N11,A$2:D$52,3)</f>
        <v>41</v>
      </c>
      <c r="R11" s="26">
        <f>VLOOKUP(O11,A$2:D$52,4)</f>
        <v>32</v>
      </c>
      <c r="S11" s="27">
        <f t="shared" si="0"/>
        <v>380</v>
      </c>
    </row>
    <row r="12" spans="1:23" ht="15.75" x14ac:dyDescent="0.25">
      <c r="A12" s="9">
        <v>10</v>
      </c>
      <c r="B12" s="9">
        <v>33</v>
      </c>
      <c r="C12" s="9">
        <v>33</v>
      </c>
      <c r="D12" s="9">
        <v>29</v>
      </c>
      <c r="G12" s="22">
        <v>5</v>
      </c>
      <c r="H12" s="23">
        <v>1610104238</v>
      </c>
      <c r="I12" s="24" t="s">
        <v>14</v>
      </c>
      <c r="J12" s="24" t="s">
        <v>28</v>
      </c>
      <c r="K12" s="24" t="s">
        <v>37</v>
      </c>
      <c r="L12" s="24" t="s">
        <v>15</v>
      </c>
      <c r="M12" s="25">
        <v>5</v>
      </c>
      <c r="N12" s="25">
        <v>19</v>
      </c>
      <c r="O12" s="25">
        <v>17</v>
      </c>
      <c r="P12" s="26">
        <f>VLOOKUP(M12,A$2:D$52,2)</f>
        <v>29</v>
      </c>
      <c r="Q12" s="26">
        <f>VLOOKUP(N12,A$2:D$52,3)</f>
        <v>43</v>
      </c>
      <c r="R12" s="26">
        <f>VLOOKUP(O12,A$2:D$52,4)</f>
        <v>37</v>
      </c>
      <c r="S12" s="27">
        <f t="shared" si="0"/>
        <v>363.33333333333337</v>
      </c>
    </row>
    <row r="13" spans="1:23" ht="15.75" x14ac:dyDescent="0.25">
      <c r="A13" s="9">
        <v>11</v>
      </c>
      <c r="B13" s="9">
        <v>35</v>
      </c>
      <c r="C13" s="9">
        <v>35</v>
      </c>
      <c r="D13" s="9">
        <v>30</v>
      </c>
      <c r="G13" s="22">
        <v>6</v>
      </c>
      <c r="H13" s="23">
        <v>201310201066</v>
      </c>
      <c r="I13" s="24" t="s">
        <v>18</v>
      </c>
      <c r="J13" s="24" t="s">
        <v>33</v>
      </c>
      <c r="K13" s="24" t="s">
        <v>43</v>
      </c>
      <c r="L13" s="24" t="s">
        <v>19</v>
      </c>
      <c r="M13" s="25">
        <v>15</v>
      </c>
      <c r="N13" s="25">
        <v>21</v>
      </c>
      <c r="O13" s="25">
        <v>38</v>
      </c>
      <c r="P13" s="26">
        <f>VLOOKUP(M13,A$2:D$52,2)</f>
        <v>41</v>
      </c>
      <c r="Q13" s="26">
        <f>VLOOKUP(N13,A$2:D$52,3)</f>
        <v>45</v>
      </c>
      <c r="R13" s="26">
        <f>VLOOKUP(O13,A$2:D$52,4)</f>
        <v>54</v>
      </c>
      <c r="S13" s="27">
        <f t="shared" si="0"/>
        <v>466.66666666666663</v>
      </c>
    </row>
    <row r="14" spans="1:23" ht="15.75" x14ac:dyDescent="0.25">
      <c r="A14" s="9">
        <v>12</v>
      </c>
      <c r="B14" s="9">
        <v>37</v>
      </c>
      <c r="C14" s="9">
        <v>36</v>
      </c>
      <c r="D14" s="9">
        <v>31</v>
      </c>
      <c r="G14" s="22">
        <v>7</v>
      </c>
      <c r="H14" s="23">
        <v>1610104412</v>
      </c>
      <c r="I14" s="24" t="s">
        <v>14</v>
      </c>
      <c r="J14" s="24" t="s">
        <v>34</v>
      </c>
      <c r="K14" s="24" t="s">
        <v>78</v>
      </c>
      <c r="L14" s="24" t="s">
        <v>15</v>
      </c>
      <c r="M14" s="25">
        <v>13</v>
      </c>
      <c r="N14" s="25">
        <v>12</v>
      </c>
      <c r="O14" s="25">
        <v>19</v>
      </c>
      <c r="P14" s="26">
        <f>VLOOKUP(M14,A$2:D$52,2)</f>
        <v>38</v>
      </c>
      <c r="Q14" s="26">
        <f>VLOOKUP(N14,A$2:D$52,3)</f>
        <v>36</v>
      </c>
      <c r="R14" s="26">
        <f>VLOOKUP(O14,A$2:D$52,4)</f>
        <v>39</v>
      </c>
      <c r="S14" s="27">
        <f t="shared" si="0"/>
        <v>376.66666666666663</v>
      </c>
    </row>
    <row r="15" spans="1:23" ht="15.75" x14ac:dyDescent="0.25">
      <c r="A15" s="9">
        <v>13</v>
      </c>
      <c r="B15" s="9">
        <v>38</v>
      </c>
      <c r="C15" s="9">
        <v>37</v>
      </c>
      <c r="D15" s="9">
        <v>32</v>
      </c>
      <c r="G15" s="22">
        <v>8</v>
      </c>
      <c r="H15" s="23">
        <v>201310201062</v>
      </c>
      <c r="I15" s="24" t="s">
        <v>18</v>
      </c>
      <c r="J15" s="24" t="s">
        <v>79</v>
      </c>
      <c r="K15" s="24" t="s">
        <v>80</v>
      </c>
      <c r="L15" s="24" t="s">
        <v>15</v>
      </c>
      <c r="M15" s="25">
        <v>10</v>
      </c>
      <c r="N15" s="25">
        <v>21</v>
      </c>
      <c r="O15" s="25">
        <v>39</v>
      </c>
      <c r="P15" s="26">
        <f>VLOOKUP(M15,A$2:D$52,2)</f>
        <v>33</v>
      </c>
      <c r="Q15" s="26">
        <f>VLOOKUP(N15,A$2:D$52,3)</f>
        <v>45</v>
      </c>
      <c r="R15" s="26">
        <f>VLOOKUP(O15,A$2:D$52,4)</f>
        <v>54</v>
      </c>
      <c r="S15" s="27">
        <f t="shared" si="0"/>
        <v>440</v>
      </c>
    </row>
    <row r="16" spans="1:23" ht="15.75" x14ac:dyDescent="0.25">
      <c r="A16" s="9">
        <v>14</v>
      </c>
      <c r="B16" s="9">
        <v>37</v>
      </c>
      <c r="C16" s="9">
        <v>38</v>
      </c>
      <c r="D16" s="9">
        <v>34</v>
      </c>
      <c r="G16" s="22">
        <v>9</v>
      </c>
      <c r="H16" s="23">
        <v>1610104216</v>
      </c>
      <c r="I16" s="24" t="s">
        <v>14</v>
      </c>
      <c r="J16" s="24" t="s">
        <v>45</v>
      </c>
      <c r="K16" s="24" t="s">
        <v>48</v>
      </c>
      <c r="L16" s="24" t="s">
        <v>15</v>
      </c>
      <c r="M16" s="25">
        <v>24</v>
      </c>
      <c r="N16" s="25">
        <v>20</v>
      </c>
      <c r="O16" s="25">
        <v>21</v>
      </c>
      <c r="P16" s="26">
        <f>VLOOKUP(M16,A$2:D$52,2)</f>
        <v>47</v>
      </c>
      <c r="Q16" s="26">
        <f>VLOOKUP(N16,A$2:D$52,3)</f>
        <v>44</v>
      </c>
      <c r="R16" s="26">
        <f>VLOOKUP(O16,A$2:D$52,4)</f>
        <v>41</v>
      </c>
      <c r="S16" s="27">
        <f t="shared" si="0"/>
        <v>440</v>
      </c>
    </row>
    <row r="17" spans="1:19" ht="15.75" x14ac:dyDescent="0.25">
      <c r="A17" s="9">
        <v>15</v>
      </c>
      <c r="B17" s="9">
        <v>41</v>
      </c>
      <c r="C17" s="9">
        <v>40</v>
      </c>
      <c r="D17" s="9">
        <v>35</v>
      </c>
      <c r="G17" s="22">
        <v>10</v>
      </c>
      <c r="H17" s="23">
        <v>1610104314</v>
      </c>
      <c r="I17" s="24" t="s">
        <v>14</v>
      </c>
      <c r="J17" s="24" t="s">
        <v>27</v>
      </c>
      <c r="K17" s="24" t="s">
        <v>81</v>
      </c>
      <c r="L17" s="24" t="s">
        <v>15</v>
      </c>
      <c r="M17" s="25">
        <v>15</v>
      </c>
      <c r="N17" s="25">
        <v>15</v>
      </c>
      <c r="O17" s="25">
        <v>20</v>
      </c>
      <c r="P17" s="26">
        <f>VLOOKUP(M17,A$2:D$52,2)</f>
        <v>41</v>
      </c>
      <c r="Q17" s="26">
        <f>VLOOKUP(N17,A$2:D$52,3)</f>
        <v>40</v>
      </c>
      <c r="R17" s="26">
        <f>VLOOKUP(O17,A$2:D$52,4)</f>
        <v>40</v>
      </c>
      <c r="S17" s="27">
        <f t="shared" si="0"/>
        <v>403.33333333333337</v>
      </c>
    </row>
    <row r="18" spans="1:19" ht="15.75" x14ac:dyDescent="0.25">
      <c r="A18" s="9">
        <v>16</v>
      </c>
      <c r="B18" s="9">
        <v>41</v>
      </c>
      <c r="C18" s="9">
        <v>40</v>
      </c>
      <c r="D18" s="9">
        <v>36</v>
      </c>
      <c r="G18" s="22">
        <v>11</v>
      </c>
      <c r="H18" s="23">
        <v>1610104312</v>
      </c>
      <c r="I18" s="24" t="s">
        <v>14</v>
      </c>
      <c r="J18" s="24" t="s">
        <v>82</v>
      </c>
      <c r="K18" s="24" t="s">
        <v>83</v>
      </c>
      <c r="L18" s="24" t="s">
        <v>15</v>
      </c>
      <c r="M18" s="25">
        <v>16</v>
      </c>
      <c r="N18" s="25">
        <v>17</v>
      </c>
      <c r="O18" s="25">
        <v>25</v>
      </c>
      <c r="P18" s="26">
        <f>VLOOKUP(M18,A$2:D$52,2)</f>
        <v>41</v>
      </c>
      <c r="Q18" s="26">
        <f>VLOOKUP(N18,A$2:D$52,3)</f>
        <v>41</v>
      </c>
      <c r="R18" s="26">
        <f>VLOOKUP(O18,A$2:D$52,4)</f>
        <v>44</v>
      </c>
      <c r="S18" s="27">
        <f t="shared" si="0"/>
        <v>420</v>
      </c>
    </row>
    <row r="19" spans="1:19" ht="15.75" x14ac:dyDescent="0.25">
      <c r="A19" s="9">
        <v>17</v>
      </c>
      <c r="B19" s="9">
        <v>42</v>
      </c>
      <c r="C19" s="9">
        <v>41</v>
      </c>
      <c r="D19" s="9">
        <v>37</v>
      </c>
      <c r="G19" s="22">
        <v>12</v>
      </c>
      <c r="H19" s="23">
        <v>1610104305</v>
      </c>
      <c r="I19" s="24" t="s">
        <v>14</v>
      </c>
      <c r="J19" s="24" t="s">
        <v>46</v>
      </c>
      <c r="K19" s="24" t="s">
        <v>47</v>
      </c>
      <c r="L19" s="24" t="s">
        <v>15</v>
      </c>
      <c r="M19" s="25">
        <v>14</v>
      </c>
      <c r="N19" s="25">
        <v>17</v>
      </c>
      <c r="O19" s="25">
        <v>19</v>
      </c>
      <c r="P19" s="26">
        <f>VLOOKUP(M19,A$2:D$52,2)</f>
        <v>37</v>
      </c>
      <c r="Q19" s="26">
        <f>VLOOKUP(N19,A$2:D$52,3)</f>
        <v>41</v>
      </c>
      <c r="R19" s="26">
        <f>VLOOKUP(O19,A$2:D$52,4)</f>
        <v>39</v>
      </c>
      <c r="S19" s="27">
        <f t="shared" si="0"/>
        <v>390</v>
      </c>
    </row>
    <row r="20" spans="1:19" ht="15.75" x14ac:dyDescent="0.25">
      <c r="A20" s="9">
        <v>18</v>
      </c>
      <c r="B20" s="9">
        <v>43</v>
      </c>
      <c r="C20" s="9">
        <v>42</v>
      </c>
      <c r="D20" s="9">
        <v>38</v>
      </c>
      <c r="G20" s="22">
        <v>13</v>
      </c>
      <c r="H20" s="23">
        <v>1610104313</v>
      </c>
      <c r="I20" s="24" t="s">
        <v>14</v>
      </c>
      <c r="J20" s="24" t="s">
        <v>49</v>
      </c>
      <c r="K20" s="24" t="s">
        <v>50</v>
      </c>
      <c r="L20" s="24" t="s">
        <v>15</v>
      </c>
      <c r="M20" s="25">
        <v>10</v>
      </c>
      <c r="N20" s="25">
        <v>17</v>
      </c>
      <c r="O20" s="25">
        <v>18</v>
      </c>
      <c r="P20" s="26">
        <f>VLOOKUP(M20,A$2:D$52,2)</f>
        <v>33</v>
      </c>
      <c r="Q20" s="26">
        <f>VLOOKUP(N20,A$2:D$52,3)</f>
        <v>41</v>
      </c>
      <c r="R20" s="26">
        <f>VLOOKUP(O20,A$2:D$52,4)</f>
        <v>38</v>
      </c>
      <c r="S20" s="27">
        <f t="shared" si="0"/>
        <v>373.33333333333337</v>
      </c>
    </row>
    <row r="21" spans="1:19" ht="15.75" x14ac:dyDescent="0.25">
      <c r="A21" s="9">
        <v>19</v>
      </c>
      <c r="B21" s="9">
        <v>44</v>
      </c>
      <c r="C21" s="9">
        <v>43</v>
      </c>
      <c r="D21" s="9">
        <v>39</v>
      </c>
      <c r="G21" s="22">
        <v>14</v>
      </c>
      <c r="H21" s="23">
        <v>1610104306</v>
      </c>
      <c r="I21" s="24" t="s">
        <v>14</v>
      </c>
      <c r="J21" s="24" t="s">
        <v>26</v>
      </c>
      <c r="K21" s="24" t="s">
        <v>36</v>
      </c>
      <c r="L21" s="24" t="s">
        <v>15</v>
      </c>
      <c r="M21" s="25">
        <v>10</v>
      </c>
      <c r="N21" s="25">
        <v>18</v>
      </c>
      <c r="O21" s="25">
        <v>29</v>
      </c>
      <c r="P21" s="26">
        <f>VLOOKUP(M21,A$2:D$52,2)</f>
        <v>33</v>
      </c>
      <c r="Q21" s="26">
        <f>VLOOKUP(N21,A$2:D$52,3)</f>
        <v>42</v>
      </c>
      <c r="R21" s="26">
        <f>VLOOKUP(O21,A$2:D$52,4)</f>
        <v>47</v>
      </c>
      <c r="S21" s="27">
        <f t="shared" si="0"/>
        <v>406.66666666666663</v>
      </c>
    </row>
    <row r="22" spans="1:19" ht="15.75" x14ac:dyDescent="0.25">
      <c r="A22" s="9">
        <v>20</v>
      </c>
      <c r="B22" s="9">
        <v>45</v>
      </c>
      <c r="C22" s="9">
        <v>44</v>
      </c>
      <c r="D22" s="9">
        <v>40</v>
      </c>
      <c r="G22" s="22">
        <v>15</v>
      </c>
      <c r="H22" s="23">
        <v>1610104172</v>
      </c>
      <c r="I22" s="24" t="s">
        <v>14</v>
      </c>
      <c r="J22" s="24" t="s">
        <v>31</v>
      </c>
      <c r="K22" s="24" t="s">
        <v>41</v>
      </c>
      <c r="L22" s="24" t="s">
        <v>15</v>
      </c>
      <c r="M22" s="25">
        <v>24</v>
      </c>
      <c r="N22" s="25">
        <v>21</v>
      </c>
      <c r="O22" s="25">
        <v>18</v>
      </c>
      <c r="P22" s="26">
        <f>VLOOKUP(M22,A$2:D$52,2)</f>
        <v>47</v>
      </c>
      <c r="Q22" s="26">
        <f>VLOOKUP(N22,A$2:D$52,3)</f>
        <v>45</v>
      </c>
      <c r="R22" s="26">
        <f>VLOOKUP(O22,A$2:D$52,4)</f>
        <v>38</v>
      </c>
      <c r="S22" s="27">
        <f t="shared" si="0"/>
        <v>433.33333333333337</v>
      </c>
    </row>
    <row r="23" spans="1:19" ht="15.75" x14ac:dyDescent="0.25">
      <c r="A23" s="9">
        <v>21</v>
      </c>
      <c r="B23" s="9">
        <v>45</v>
      </c>
      <c r="C23" s="9">
        <v>45</v>
      </c>
      <c r="D23" s="9">
        <v>41</v>
      </c>
      <c r="G23" s="22">
        <v>16</v>
      </c>
      <c r="H23" s="23">
        <v>1610104177</v>
      </c>
      <c r="I23" s="24" t="s">
        <v>14</v>
      </c>
      <c r="J23" s="24" t="s">
        <v>84</v>
      </c>
      <c r="K23" s="24" t="s">
        <v>85</v>
      </c>
      <c r="L23" s="24" t="s">
        <v>15</v>
      </c>
      <c r="M23" s="25">
        <v>23</v>
      </c>
      <c r="N23" s="25">
        <v>21</v>
      </c>
      <c r="O23" s="25">
        <v>18</v>
      </c>
      <c r="P23" s="26">
        <f>VLOOKUP(M23,A$2:D$52,2)</f>
        <v>47</v>
      </c>
      <c r="Q23" s="26">
        <f>VLOOKUP(N23,A$2:D$52,3)</f>
        <v>45</v>
      </c>
      <c r="R23" s="26">
        <f>VLOOKUP(O23,A$2:D$52,4)</f>
        <v>38</v>
      </c>
      <c r="S23" s="27">
        <f t="shared" si="0"/>
        <v>433.33333333333337</v>
      </c>
    </row>
    <row r="24" spans="1:19" ht="15.75" x14ac:dyDescent="0.25">
      <c r="A24" s="9">
        <v>22</v>
      </c>
      <c r="B24" s="9">
        <v>46</v>
      </c>
      <c r="C24" s="9">
        <v>46</v>
      </c>
      <c r="D24" s="9">
        <v>42</v>
      </c>
      <c r="G24" s="22">
        <v>17</v>
      </c>
      <c r="H24" s="23">
        <v>1610104374</v>
      </c>
      <c r="I24" s="24" t="s">
        <v>14</v>
      </c>
      <c r="J24" s="24" t="s">
        <v>32</v>
      </c>
      <c r="K24" s="24" t="s">
        <v>42</v>
      </c>
      <c r="L24" s="24" t="s">
        <v>15</v>
      </c>
      <c r="M24" s="25">
        <v>13</v>
      </c>
      <c r="N24" s="25">
        <v>12</v>
      </c>
      <c r="O24" s="25">
        <v>24</v>
      </c>
      <c r="P24" s="26">
        <f>VLOOKUP(M24,A$2:D$52,2)</f>
        <v>38</v>
      </c>
      <c r="Q24" s="26">
        <f>VLOOKUP(N24,A$2:D$52,3)</f>
        <v>36</v>
      </c>
      <c r="R24" s="26">
        <f>VLOOKUP(O24,A$2:D$52,4)</f>
        <v>43</v>
      </c>
      <c r="S24" s="27">
        <f t="shared" si="0"/>
        <v>390</v>
      </c>
    </row>
    <row r="25" spans="1:19" ht="15.75" x14ac:dyDescent="0.25">
      <c r="A25" s="9">
        <v>23</v>
      </c>
      <c r="B25" s="9">
        <v>47</v>
      </c>
      <c r="C25" s="9">
        <v>47</v>
      </c>
      <c r="D25" s="9">
        <v>43</v>
      </c>
      <c r="G25" s="22">
        <v>18</v>
      </c>
      <c r="H25" s="23">
        <v>1610104414</v>
      </c>
      <c r="I25" s="24" t="s">
        <v>14</v>
      </c>
      <c r="J25" s="24" t="s">
        <v>22</v>
      </c>
      <c r="K25" s="28" t="s">
        <v>23</v>
      </c>
      <c r="L25" s="24" t="s">
        <v>15</v>
      </c>
      <c r="M25" s="25">
        <v>12</v>
      </c>
      <c r="N25" s="25">
        <v>15</v>
      </c>
      <c r="O25" s="25">
        <v>25</v>
      </c>
      <c r="P25" s="26">
        <f>VLOOKUP(M25,A$2:D$52,2)</f>
        <v>37</v>
      </c>
      <c r="Q25" s="26">
        <f>VLOOKUP(N25,A$2:D$52,3)</f>
        <v>40</v>
      </c>
      <c r="R25" s="26">
        <f>VLOOKUP(O25,A$2:D$52,4)</f>
        <v>44</v>
      </c>
      <c r="S25" s="27">
        <f t="shared" si="0"/>
        <v>403.33333333333337</v>
      </c>
    </row>
    <row r="26" spans="1:19" ht="15.75" x14ac:dyDescent="0.25">
      <c r="A26" s="9">
        <v>24</v>
      </c>
      <c r="B26" s="9">
        <v>47</v>
      </c>
      <c r="C26" s="9">
        <v>48</v>
      </c>
      <c r="D26" s="9">
        <v>43</v>
      </c>
      <c r="G26" s="22">
        <v>19</v>
      </c>
      <c r="H26" s="23">
        <v>201310201109</v>
      </c>
      <c r="I26" s="24" t="s">
        <v>18</v>
      </c>
      <c r="J26" s="24" t="s">
        <v>58</v>
      </c>
      <c r="K26" s="24" t="s">
        <v>86</v>
      </c>
      <c r="L26" s="24" t="s">
        <v>87</v>
      </c>
      <c r="M26" s="25">
        <v>16</v>
      </c>
      <c r="N26" s="25">
        <v>21</v>
      </c>
      <c r="O26" s="25">
        <v>40</v>
      </c>
      <c r="P26" s="26">
        <f>VLOOKUP(M26,A$2:D$52,2)</f>
        <v>41</v>
      </c>
      <c r="Q26" s="26">
        <f>VLOOKUP(N26,A$2:D$52,3)</f>
        <v>45</v>
      </c>
      <c r="R26" s="26">
        <f>VLOOKUP(O26,A$2:D$52,4)</f>
        <v>55</v>
      </c>
      <c r="S26" s="27">
        <f t="shared" si="0"/>
        <v>470</v>
      </c>
    </row>
    <row r="27" spans="1:19" ht="15.75" x14ac:dyDescent="0.25">
      <c r="A27" s="9">
        <v>25</v>
      </c>
      <c r="B27" s="9">
        <v>48</v>
      </c>
      <c r="C27" s="9">
        <v>49</v>
      </c>
      <c r="D27" s="9">
        <v>44</v>
      </c>
      <c r="G27" s="22">
        <v>20</v>
      </c>
      <c r="H27" s="23">
        <v>1610104361</v>
      </c>
      <c r="I27" s="24" t="s">
        <v>14</v>
      </c>
      <c r="J27" s="24" t="s">
        <v>88</v>
      </c>
      <c r="K27" s="24" t="s">
        <v>89</v>
      </c>
      <c r="L27" s="24" t="s">
        <v>87</v>
      </c>
      <c r="M27" s="25">
        <v>24</v>
      </c>
      <c r="N27" s="25">
        <v>21</v>
      </c>
      <c r="O27" s="25">
        <v>18</v>
      </c>
      <c r="P27" s="26">
        <f>VLOOKUP(M27,A$2:D$52,2)</f>
        <v>47</v>
      </c>
      <c r="Q27" s="26">
        <f>VLOOKUP(N27,A$2:D$52,3)</f>
        <v>45</v>
      </c>
      <c r="R27" s="26">
        <f>VLOOKUP(O27,A$2:D$52,4)</f>
        <v>38</v>
      </c>
      <c r="S27" s="27">
        <f t="shared" si="0"/>
        <v>433.33333333333337</v>
      </c>
    </row>
    <row r="28" spans="1:19" ht="15.75" x14ac:dyDescent="0.25">
      <c r="A28" s="9">
        <v>26</v>
      </c>
      <c r="B28" s="9">
        <v>48</v>
      </c>
      <c r="C28" s="9">
        <v>50</v>
      </c>
      <c r="D28" s="9">
        <v>45</v>
      </c>
      <c r="G28" s="22">
        <v>21</v>
      </c>
      <c r="H28" s="23">
        <v>1610104373</v>
      </c>
      <c r="I28" s="24" t="s">
        <v>14</v>
      </c>
      <c r="J28" s="24" t="s">
        <v>90</v>
      </c>
      <c r="K28" s="24" t="s">
        <v>91</v>
      </c>
      <c r="L28" s="24" t="s">
        <v>87</v>
      </c>
      <c r="M28" s="25">
        <v>18</v>
      </c>
      <c r="N28" s="25">
        <v>16</v>
      </c>
      <c r="O28" s="25">
        <v>35</v>
      </c>
      <c r="P28" s="26">
        <f>VLOOKUP(M28,A$2:D$52,2)</f>
        <v>43</v>
      </c>
      <c r="Q28" s="26">
        <f>VLOOKUP(N28,A$2:D$52,3)</f>
        <v>40</v>
      </c>
      <c r="R28" s="26">
        <f>VLOOKUP(O28,A$2:D$52,4)</f>
        <v>52</v>
      </c>
      <c r="S28" s="27">
        <f t="shared" si="0"/>
        <v>450</v>
      </c>
    </row>
    <row r="29" spans="1:19" ht="15.75" x14ac:dyDescent="0.25">
      <c r="A29" s="9">
        <v>27</v>
      </c>
      <c r="B29" s="9">
        <v>49</v>
      </c>
      <c r="C29" s="9">
        <v>51</v>
      </c>
      <c r="D29" s="9">
        <v>46</v>
      </c>
      <c r="G29" s="22">
        <v>22</v>
      </c>
      <c r="H29" s="23">
        <v>1610104367</v>
      </c>
      <c r="I29" s="24" t="s">
        <v>14</v>
      </c>
      <c r="J29" s="24" t="s">
        <v>92</v>
      </c>
      <c r="K29" s="24" t="s">
        <v>93</v>
      </c>
      <c r="L29" s="24" t="s">
        <v>87</v>
      </c>
      <c r="M29" s="25">
        <v>19</v>
      </c>
      <c r="N29" s="25">
        <v>14</v>
      </c>
      <c r="O29" s="25">
        <v>23</v>
      </c>
      <c r="P29" s="26">
        <f>VLOOKUP(M29,A$2:D$52,2)</f>
        <v>44</v>
      </c>
      <c r="Q29" s="26">
        <f>VLOOKUP(N29,A$2:D$52,3)</f>
        <v>38</v>
      </c>
      <c r="R29" s="26">
        <f>VLOOKUP(O29,A$2:D$52,4)</f>
        <v>43</v>
      </c>
      <c r="S29" s="27">
        <f t="shared" si="0"/>
        <v>416.66666666666663</v>
      </c>
    </row>
    <row r="30" spans="1:19" ht="15.75" x14ac:dyDescent="0.25">
      <c r="A30" s="9">
        <v>28</v>
      </c>
      <c r="B30" s="9">
        <v>49</v>
      </c>
      <c r="C30" s="9">
        <v>52</v>
      </c>
      <c r="D30" s="9">
        <v>46</v>
      </c>
      <c r="G30" s="22">
        <v>23</v>
      </c>
      <c r="H30" s="23">
        <v>1610104338</v>
      </c>
      <c r="I30" s="24" t="s">
        <v>14</v>
      </c>
      <c r="J30" s="24" t="s">
        <v>94</v>
      </c>
      <c r="K30" s="24" t="s">
        <v>95</v>
      </c>
      <c r="L30" s="24" t="s">
        <v>15</v>
      </c>
      <c r="M30" s="25">
        <v>24</v>
      </c>
      <c r="N30" s="25">
        <v>21</v>
      </c>
      <c r="O30" s="25">
        <v>17</v>
      </c>
      <c r="P30" s="26">
        <f>VLOOKUP(M30,A$2:D$52,2)</f>
        <v>47</v>
      </c>
      <c r="Q30" s="26">
        <f>VLOOKUP(N30,A$2:D$52,3)</f>
        <v>45</v>
      </c>
      <c r="R30" s="26">
        <f>VLOOKUP(O30,A$2:D$52,4)</f>
        <v>37</v>
      </c>
      <c r="S30" s="27">
        <f t="shared" si="0"/>
        <v>430</v>
      </c>
    </row>
    <row r="31" spans="1:19" ht="15.75" x14ac:dyDescent="0.25">
      <c r="A31" s="9">
        <v>29</v>
      </c>
      <c r="B31" s="9">
        <v>50</v>
      </c>
      <c r="C31" s="9">
        <v>53</v>
      </c>
      <c r="D31" s="9">
        <v>47</v>
      </c>
      <c r="G31" s="22">
        <v>24</v>
      </c>
      <c r="H31" s="23">
        <v>1610104482</v>
      </c>
      <c r="I31" s="24" t="s">
        <v>14</v>
      </c>
      <c r="J31" s="24" t="s">
        <v>96</v>
      </c>
      <c r="K31" s="24" t="s">
        <v>97</v>
      </c>
      <c r="L31" s="24" t="s">
        <v>15</v>
      </c>
      <c r="M31" s="25">
        <v>23</v>
      </c>
      <c r="N31" s="25">
        <v>21</v>
      </c>
      <c r="O31" s="25">
        <v>17</v>
      </c>
      <c r="P31" s="26">
        <f>VLOOKUP(M31,A$2:D$52,2)</f>
        <v>47</v>
      </c>
      <c r="Q31" s="26">
        <f>VLOOKUP(N31,A$2:D$52,3)</f>
        <v>45</v>
      </c>
      <c r="R31" s="26">
        <f>VLOOKUP(O31,A$2:D$52,4)</f>
        <v>37</v>
      </c>
      <c r="S31" s="27">
        <f t="shared" si="0"/>
        <v>430</v>
      </c>
    </row>
    <row r="32" spans="1:19" ht="15.75" x14ac:dyDescent="0.25">
      <c r="A32" s="9">
        <v>30</v>
      </c>
      <c r="B32" s="9">
        <v>51</v>
      </c>
      <c r="C32" s="9">
        <v>54</v>
      </c>
      <c r="D32" s="9">
        <v>48</v>
      </c>
      <c r="G32" s="22">
        <v>25</v>
      </c>
      <c r="H32" s="23">
        <v>1610104360</v>
      </c>
      <c r="I32" s="24" t="s">
        <v>14</v>
      </c>
      <c r="J32" s="24" t="s">
        <v>98</v>
      </c>
      <c r="K32" s="24" t="s">
        <v>99</v>
      </c>
      <c r="L32" s="24" t="s">
        <v>15</v>
      </c>
      <c r="M32" s="25">
        <v>24</v>
      </c>
      <c r="N32" s="25">
        <v>21</v>
      </c>
      <c r="O32" s="25">
        <v>17</v>
      </c>
      <c r="P32" s="26">
        <f>VLOOKUP(M32,A$2:D$52,2)</f>
        <v>47</v>
      </c>
      <c r="Q32" s="26">
        <f>VLOOKUP(N32,A$2:D$52,3)</f>
        <v>45</v>
      </c>
      <c r="R32" s="26">
        <f>VLOOKUP(O32,A$2:D$52,4)</f>
        <v>37</v>
      </c>
      <c r="S32" s="27">
        <f t="shared" si="0"/>
        <v>430</v>
      </c>
    </row>
    <row r="33" spans="1:19" ht="15.75" x14ac:dyDescent="0.25">
      <c r="A33" s="9">
        <v>31</v>
      </c>
      <c r="B33" s="9">
        <v>51</v>
      </c>
      <c r="C33" s="9">
        <v>55</v>
      </c>
      <c r="D33" s="9">
        <v>48</v>
      </c>
      <c r="G33" s="22">
        <v>26</v>
      </c>
      <c r="H33" s="23">
        <v>1610104353</v>
      </c>
      <c r="I33" s="24" t="s">
        <v>14</v>
      </c>
      <c r="J33" s="24" t="s">
        <v>100</v>
      </c>
      <c r="K33" s="24" t="s">
        <v>101</v>
      </c>
      <c r="L33" s="24" t="s">
        <v>15</v>
      </c>
      <c r="M33" s="25">
        <v>21</v>
      </c>
      <c r="N33" s="25">
        <v>20</v>
      </c>
      <c r="O33" s="25">
        <v>19</v>
      </c>
      <c r="P33" s="26">
        <f>VLOOKUP(M33,A$2:D$52,2)</f>
        <v>45</v>
      </c>
      <c r="Q33" s="26">
        <f>VLOOKUP(N33,A$2:D$52,3)</f>
        <v>44</v>
      </c>
      <c r="R33" s="26">
        <f>VLOOKUP(O33,A$2:D$52,4)</f>
        <v>39</v>
      </c>
      <c r="S33" s="27">
        <f t="shared" si="0"/>
        <v>426.66666666666663</v>
      </c>
    </row>
    <row r="34" spans="1:19" ht="15.75" x14ac:dyDescent="0.25">
      <c r="A34" s="9">
        <v>32</v>
      </c>
      <c r="B34" s="9">
        <v>52</v>
      </c>
      <c r="C34" s="9">
        <v>56</v>
      </c>
      <c r="D34" s="9">
        <v>49</v>
      </c>
      <c r="G34" s="22">
        <v>27</v>
      </c>
      <c r="H34" s="23">
        <v>1610104481</v>
      </c>
      <c r="I34" s="24" t="s">
        <v>14</v>
      </c>
      <c r="J34" s="24" t="s">
        <v>102</v>
      </c>
      <c r="K34" s="24" t="s">
        <v>103</v>
      </c>
      <c r="L34" s="24" t="s">
        <v>15</v>
      </c>
      <c r="M34" s="25">
        <v>24</v>
      </c>
      <c r="N34" s="25">
        <v>21</v>
      </c>
      <c r="O34" s="25">
        <v>17</v>
      </c>
      <c r="P34" s="26">
        <f>VLOOKUP(M34,A$2:D$52,2)</f>
        <v>47</v>
      </c>
      <c r="Q34" s="26">
        <f>VLOOKUP(N34,A$2:D$52,3)</f>
        <v>45</v>
      </c>
      <c r="R34" s="26">
        <f>VLOOKUP(O34,A$2:D$52,4)</f>
        <v>37</v>
      </c>
      <c r="S34" s="27">
        <f t="shared" si="0"/>
        <v>430</v>
      </c>
    </row>
    <row r="35" spans="1:19" ht="15.75" x14ac:dyDescent="0.25">
      <c r="A35" s="9">
        <v>33</v>
      </c>
      <c r="B35" s="9">
        <v>52</v>
      </c>
      <c r="C35" s="9">
        <v>57</v>
      </c>
      <c r="D35" s="9">
        <v>50</v>
      </c>
      <c r="G35" s="22">
        <v>28</v>
      </c>
      <c r="H35" s="23">
        <v>201210105180</v>
      </c>
      <c r="I35" s="24" t="s">
        <v>24</v>
      </c>
      <c r="J35" s="24" t="s">
        <v>104</v>
      </c>
      <c r="K35" s="24" t="s">
        <v>105</v>
      </c>
      <c r="L35" s="24" t="s">
        <v>15</v>
      </c>
      <c r="M35" s="25">
        <v>7</v>
      </c>
      <c r="N35" s="25">
        <v>14</v>
      </c>
      <c r="O35" s="25">
        <v>13</v>
      </c>
      <c r="P35" s="26">
        <f>VLOOKUP(M35,A$2:D$52,2)</f>
        <v>31</v>
      </c>
      <c r="Q35" s="26">
        <f>VLOOKUP(N35,A$2:D$52,3)</f>
        <v>38</v>
      </c>
      <c r="R35" s="26">
        <f>VLOOKUP(O35,A$2:D$52,4)</f>
        <v>32</v>
      </c>
      <c r="S35" s="27">
        <f t="shared" si="0"/>
        <v>336.66666666666663</v>
      </c>
    </row>
    <row r="36" spans="1:19" ht="15.75" x14ac:dyDescent="0.25">
      <c r="A36" s="9">
        <v>34</v>
      </c>
      <c r="B36" s="9">
        <v>53</v>
      </c>
      <c r="C36" s="9">
        <v>58</v>
      </c>
      <c r="D36" s="9">
        <v>51</v>
      </c>
      <c r="G36" s="22">
        <v>29</v>
      </c>
      <c r="H36" s="23">
        <v>201210105175</v>
      </c>
      <c r="I36" s="24" t="s">
        <v>24</v>
      </c>
      <c r="J36" s="24" t="s">
        <v>141</v>
      </c>
      <c r="K36" s="24" t="s">
        <v>106</v>
      </c>
      <c r="L36" s="24" t="s">
        <v>15</v>
      </c>
      <c r="M36" s="25">
        <v>14</v>
      </c>
      <c r="N36" s="25">
        <v>14</v>
      </c>
      <c r="O36" s="25">
        <v>34</v>
      </c>
      <c r="P36" s="26">
        <f>VLOOKUP(M36,A$2:D$52,2)</f>
        <v>37</v>
      </c>
      <c r="Q36" s="26">
        <f>VLOOKUP(N36,A$2:D$52,3)</f>
        <v>38</v>
      </c>
      <c r="R36" s="26">
        <f>VLOOKUP(O36,A$2:D$52,4)</f>
        <v>51</v>
      </c>
      <c r="S36" s="27">
        <f t="shared" si="0"/>
        <v>420</v>
      </c>
    </row>
    <row r="37" spans="1:19" ht="15.75" x14ac:dyDescent="0.25">
      <c r="A37" s="9">
        <v>35</v>
      </c>
      <c r="B37" s="9">
        <v>54</v>
      </c>
      <c r="C37" s="9">
        <v>60</v>
      </c>
      <c r="D37" s="9">
        <v>52</v>
      </c>
      <c r="G37" s="22">
        <v>30</v>
      </c>
      <c r="H37" s="23">
        <v>201310201035</v>
      </c>
      <c r="I37" s="24" t="s">
        <v>18</v>
      </c>
      <c r="J37" s="24" t="s">
        <v>107</v>
      </c>
      <c r="K37" s="24" t="s">
        <v>108</v>
      </c>
      <c r="L37" s="24" t="s">
        <v>15</v>
      </c>
      <c r="M37" s="25">
        <v>13</v>
      </c>
      <c r="N37" s="25">
        <v>6</v>
      </c>
      <c r="O37" s="25">
        <v>13</v>
      </c>
      <c r="P37" s="26">
        <f>VLOOKUP(M37,A$2:D$52,2)</f>
        <v>38</v>
      </c>
      <c r="Q37" s="26">
        <f>VLOOKUP(N37,A$2:D$52,3)</f>
        <v>26</v>
      </c>
      <c r="R37" s="26">
        <f>VLOOKUP(O37,A$2:D$52,4)</f>
        <v>32</v>
      </c>
      <c r="S37" s="27">
        <f t="shared" si="0"/>
        <v>320</v>
      </c>
    </row>
    <row r="38" spans="1:19" ht="15.75" x14ac:dyDescent="0.25">
      <c r="A38" s="9">
        <v>36</v>
      </c>
      <c r="B38" s="9">
        <v>54</v>
      </c>
      <c r="C38" s="9">
        <v>61</v>
      </c>
      <c r="D38" s="9">
        <v>52</v>
      </c>
      <c r="G38" s="22">
        <v>31</v>
      </c>
      <c r="H38" s="23">
        <v>1610104462</v>
      </c>
      <c r="I38" s="24" t="s">
        <v>14</v>
      </c>
      <c r="J38" s="24" t="s">
        <v>110</v>
      </c>
      <c r="K38" s="24" t="s">
        <v>111</v>
      </c>
      <c r="L38" s="24" t="s">
        <v>15</v>
      </c>
      <c r="M38" s="25"/>
      <c r="N38" s="25"/>
      <c r="O38" s="25"/>
      <c r="P38" s="26">
        <f>VLOOKUP(M38,A$2:D$52,2)</f>
        <v>24</v>
      </c>
      <c r="Q38" s="26">
        <f>VLOOKUP(N38,A$2:D$52,3)</f>
        <v>20</v>
      </c>
      <c r="R38" s="26">
        <f>VLOOKUP(O38,A$2:D$52,4)</f>
        <v>21</v>
      </c>
      <c r="S38" s="27">
        <f t="shared" si="0"/>
        <v>216.66666666666669</v>
      </c>
    </row>
    <row r="39" spans="1:19" ht="15.75" x14ac:dyDescent="0.25">
      <c r="A39" s="9">
        <v>37</v>
      </c>
      <c r="B39" s="9">
        <v>55</v>
      </c>
      <c r="C39" s="9">
        <v>63</v>
      </c>
      <c r="D39" s="9">
        <v>53</v>
      </c>
      <c r="G39" s="22">
        <v>32</v>
      </c>
      <c r="H39" s="23">
        <v>1610104462</v>
      </c>
      <c r="I39" s="24" t="s">
        <v>14</v>
      </c>
      <c r="J39" s="24" t="s">
        <v>16</v>
      </c>
      <c r="K39" s="24" t="s">
        <v>112</v>
      </c>
      <c r="L39" s="24" t="s">
        <v>15</v>
      </c>
      <c r="M39" s="25"/>
      <c r="N39" s="25"/>
      <c r="O39" s="25"/>
      <c r="P39" s="26">
        <f>VLOOKUP(M39,A$2:D$52,2)</f>
        <v>24</v>
      </c>
      <c r="Q39" s="26">
        <f>VLOOKUP(N39,A$2:D$52,3)</f>
        <v>20</v>
      </c>
      <c r="R39" s="26">
        <f>VLOOKUP(O39,A$2:D$52,4)</f>
        <v>21</v>
      </c>
      <c r="S39" s="27">
        <f t="shared" si="0"/>
        <v>216.66666666666669</v>
      </c>
    </row>
    <row r="40" spans="1:19" ht="15.75" x14ac:dyDescent="0.25">
      <c r="A40" s="9">
        <v>38</v>
      </c>
      <c r="B40" s="9">
        <v>56</v>
      </c>
      <c r="C40" s="9">
        <v>65</v>
      </c>
      <c r="D40" s="9">
        <v>54</v>
      </c>
      <c r="G40" s="22">
        <v>33</v>
      </c>
      <c r="H40" s="23">
        <v>201310201059</v>
      </c>
      <c r="I40" s="24" t="s">
        <v>18</v>
      </c>
      <c r="J40" s="24" t="s">
        <v>113</v>
      </c>
      <c r="K40" s="24" t="s">
        <v>114</v>
      </c>
      <c r="L40" s="24" t="s">
        <v>15</v>
      </c>
      <c r="M40" s="25"/>
      <c r="N40" s="25"/>
      <c r="O40" s="25"/>
      <c r="P40" s="26">
        <f>VLOOKUP(M40,A$2:D$52,2)</f>
        <v>24</v>
      </c>
      <c r="Q40" s="26">
        <f>VLOOKUP(N40,A$2:D$52,3)</f>
        <v>20</v>
      </c>
      <c r="R40" s="26">
        <f>VLOOKUP(O40,A$2:D$52,4)</f>
        <v>21</v>
      </c>
      <c r="S40" s="27">
        <f t="shared" si="0"/>
        <v>216.66666666666669</v>
      </c>
    </row>
    <row r="41" spans="1:19" ht="15.75" x14ac:dyDescent="0.25">
      <c r="A41" s="9">
        <v>39</v>
      </c>
      <c r="B41" s="9">
        <v>57</v>
      </c>
      <c r="C41" s="9">
        <v>67</v>
      </c>
      <c r="D41" s="9">
        <v>54</v>
      </c>
      <c r="G41" s="22">
        <v>34</v>
      </c>
      <c r="H41" s="23">
        <v>1610104380</v>
      </c>
      <c r="I41" s="24" t="s">
        <v>14</v>
      </c>
      <c r="J41" s="24" t="s">
        <v>115</v>
      </c>
      <c r="K41" s="24" t="s">
        <v>116</v>
      </c>
      <c r="L41" s="24" t="s">
        <v>15</v>
      </c>
      <c r="M41" s="25">
        <v>10</v>
      </c>
      <c r="N41" s="25">
        <v>17</v>
      </c>
      <c r="O41" s="25">
        <v>22</v>
      </c>
      <c r="P41" s="26">
        <f>VLOOKUP(M41,A$2:D$52,2)</f>
        <v>33</v>
      </c>
      <c r="Q41" s="26">
        <f>VLOOKUP(N41,A$2:D$52,3)</f>
        <v>41</v>
      </c>
      <c r="R41" s="26">
        <f>VLOOKUP(O41,A$2:D$52,4)</f>
        <v>42</v>
      </c>
      <c r="S41" s="27">
        <f t="shared" si="0"/>
        <v>386.66666666666663</v>
      </c>
    </row>
    <row r="42" spans="1:19" ht="15.75" x14ac:dyDescent="0.25">
      <c r="A42" s="9">
        <v>40</v>
      </c>
      <c r="B42" s="9">
        <v>57</v>
      </c>
      <c r="C42" s="9">
        <v>68</v>
      </c>
      <c r="D42" s="9">
        <v>55</v>
      </c>
      <c r="G42" s="22">
        <v>35</v>
      </c>
      <c r="H42" s="23">
        <v>201210201096</v>
      </c>
      <c r="I42" s="24" t="s">
        <v>18</v>
      </c>
      <c r="J42" s="24" t="s">
        <v>117</v>
      </c>
      <c r="K42" s="24" t="s">
        <v>118</v>
      </c>
      <c r="L42" s="24" t="s">
        <v>15</v>
      </c>
      <c r="M42" s="25">
        <v>30</v>
      </c>
      <c r="N42" s="25">
        <v>19</v>
      </c>
      <c r="O42" s="25">
        <v>37</v>
      </c>
      <c r="P42" s="26">
        <f>VLOOKUP(M42,A$2:D$52,2)</f>
        <v>51</v>
      </c>
      <c r="Q42" s="26">
        <f>VLOOKUP(N42,A$2:D$52,3)</f>
        <v>43</v>
      </c>
      <c r="R42" s="26">
        <f>VLOOKUP(O42,A$2:D$52,4)</f>
        <v>53</v>
      </c>
      <c r="S42" s="27">
        <f t="shared" si="0"/>
        <v>490</v>
      </c>
    </row>
    <row r="43" spans="1:19" ht="15.75" x14ac:dyDescent="0.25">
      <c r="A43" s="9">
        <v>41</v>
      </c>
      <c r="B43" s="9">
        <v>58</v>
      </c>
      <c r="C43" s="9"/>
      <c r="D43" s="9">
        <v>56</v>
      </c>
      <c r="G43" s="22">
        <v>36</v>
      </c>
      <c r="H43" s="23">
        <v>201210201088</v>
      </c>
      <c r="I43" s="24" t="s">
        <v>18</v>
      </c>
      <c r="J43" s="24" t="s">
        <v>119</v>
      </c>
      <c r="K43" s="24" t="s">
        <v>120</v>
      </c>
      <c r="L43" s="24" t="s">
        <v>15</v>
      </c>
      <c r="M43" s="25">
        <v>17</v>
      </c>
      <c r="N43" s="25">
        <v>12</v>
      </c>
      <c r="O43" s="25">
        <v>23</v>
      </c>
      <c r="P43" s="26">
        <f>VLOOKUP(M43,A$2:D$52,2)</f>
        <v>42</v>
      </c>
      <c r="Q43" s="26">
        <f>VLOOKUP(N43,A$2:D$52,3)</f>
        <v>36</v>
      </c>
      <c r="R43" s="26">
        <f>VLOOKUP(O43,A$2:D$52,4)</f>
        <v>43</v>
      </c>
      <c r="S43" s="27">
        <f t="shared" si="0"/>
        <v>403.33333333333337</v>
      </c>
    </row>
    <row r="44" spans="1:19" ht="15.75" x14ac:dyDescent="0.25">
      <c r="A44" s="9">
        <v>42</v>
      </c>
      <c r="B44" s="9">
        <v>59</v>
      </c>
      <c r="C44" s="9"/>
      <c r="D44" s="9">
        <v>57</v>
      </c>
      <c r="G44" s="22">
        <v>37</v>
      </c>
      <c r="H44" s="23">
        <v>201210201079</v>
      </c>
      <c r="I44" s="24" t="s">
        <v>18</v>
      </c>
      <c r="J44" s="24" t="s">
        <v>121</v>
      </c>
      <c r="K44" s="24" t="s">
        <v>122</v>
      </c>
      <c r="L44" s="24" t="s">
        <v>15</v>
      </c>
      <c r="M44" s="25">
        <v>30</v>
      </c>
      <c r="N44" s="25">
        <v>18</v>
      </c>
      <c r="O44" s="25">
        <v>37</v>
      </c>
      <c r="P44" s="26">
        <f>VLOOKUP(M44,A$2:D$52,2)</f>
        <v>51</v>
      </c>
      <c r="Q44" s="26">
        <f>VLOOKUP(N44,A$2:D$52,3)</f>
        <v>42</v>
      </c>
      <c r="R44" s="26">
        <f>VLOOKUP(O44,A$2:D$52,4)</f>
        <v>53</v>
      </c>
      <c r="S44" s="27">
        <f t="shared" si="0"/>
        <v>486.66666666666663</v>
      </c>
    </row>
    <row r="45" spans="1:19" ht="15.75" x14ac:dyDescent="0.25">
      <c r="A45" s="9">
        <v>43</v>
      </c>
      <c r="B45" s="9">
        <v>60</v>
      </c>
      <c r="C45" s="9"/>
      <c r="D45" s="9">
        <v>58</v>
      </c>
      <c r="G45" s="22">
        <v>38</v>
      </c>
      <c r="H45" s="23">
        <v>1610104256</v>
      </c>
      <c r="I45" s="24" t="s">
        <v>14</v>
      </c>
      <c r="J45" s="24" t="s">
        <v>35</v>
      </c>
      <c r="K45" s="24" t="s">
        <v>44</v>
      </c>
      <c r="L45" s="24" t="s">
        <v>15</v>
      </c>
      <c r="M45" s="25">
        <v>25</v>
      </c>
      <c r="N45" s="25">
        <v>21</v>
      </c>
      <c r="O45" s="25">
        <v>18</v>
      </c>
      <c r="P45" s="26">
        <f>VLOOKUP(M45,A$2:D$52,2)</f>
        <v>48</v>
      </c>
      <c r="Q45" s="26">
        <f>VLOOKUP(N45,A$2:D$52,3)</f>
        <v>45</v>
      </c>
      <c r="R45" s="26">
        <f>VLOOKUP(O45,A$2:D$52,4)</f>
        <v>38</v>
      </c>
      <c r="S45" s="27">
        <f t="shared" si="0"/>
        <v>436.66666666666663</v>
      </c>
    </row>
    <row r="46" spans="1:19" ht="15.75" x14ac:dyDescent="0.25">
      <c r="A46" s="9">
        <v>44</v>
      </c>
      <c r="B46" s="9">
        <v>61</v>
      </c>
      <c r="C46" s="9"/>
      <c r="D46" s="9">
        <v>59</v>
      </c>
      <c r="G46" s="22">
        <v>39</v>
      </c>
      <c r="H46" s="29">
        <v>1610104253</v>
      </c>
      <c r="I46" s="30" t="s">
        <v>14</v>
      </c>
      <c r="J46" s="30" t="s">
        <v>123</v>
      </c>
      <c r="K46" s="30" t="s">
        <v>124</v>
      </c>
      <c r="L46" s="30" t="s">
        <v>15</v>
      </c>
      <c r="M46" s="25">
        <v>25</v>
      </c>
      <c r="N46" s="25">
        <v>21</v>
      </c>
      <c r="O46" s="25">
        <v>18</v>
      </c>
      <c r="P46" s="26">
        <f>VLOOKUP(M46,A$2:D$52,2)</f>
        <v>48</v>
      </c>
      <c r="Q46" s="26">
        <f>VLOOKUP(N46,A$2:D$52,3)</f>
        <v>45</v>
      </c>
      <c r="R46" s="26">
        <f>VLOOKUP(O46,A$2:D$52,4)</f>
        <v>38</v>
      </c>
      <c r="S46" s="27">
        <f t="shared" si="0"/>
        <v>436.66666666666663</v>
      </c>
    </row>
    <row r="47" spans="1:19" ht="15.75" x14ac:dyDescent="0.25">
      <c r="A47" s="9">
        <v>45</v>
      </c>
      <c r="B47" s="9">
        <v>62</v>
      </c>
      <c r="C47" s="9"/>
      <c r="D47" s="9">
        <v>60</v>
      </c>
      <c r="G47" s="22">
        <v>40</v>
      </c>
      <c r="H47" s="29">
        <v>16101014474</v>
      </c>
      <c r="I47" s="30" t="s">
        <v>14</v>
      </c>
      <c r="J47" s="30" t="s">
        <v>125</v>
      </c>
      <c r="K47" s="30" t="s">
        <v>38</v>
      </c>
      <c r="L47" s="30" t="s">
        <v>15</v>
      </c>
      <c r="M47" s="25">
        <v>24</v>
      </c>
      <c r="N47" s="25">
        <v>12</v>
      </c>
      <c r="O47" s="25">
        <v>23</v>
      </c>
      <c r="P47" s="26">
        <f>VLOOKUP(M47,A$2:D$52,2)</f>
        <v>47</v>
      </c>
      <c r="Q47" s="26">
        <f>VLOOKUP(N47,A$2:D$52,3)</f>
        <v>36</v>
      </c>
      <c r="R47" s="26">
        <f>VLOOKUP(O47,A$2:D$52,4)</f>
        <v>43</v>
      </c>
      <c r="S47" s="27">
        <f t="shared" si="0"/>
        <v>420</v>
      </c>
    </row>
    <row r="48" spans="1:19" ht="15.75" x14ac:dyDescent="0.25">
      <c r="A48" s="9">
        <v>46</v>
      </c>
      <c r="B48" s="9">
        <v>63</v>
      </c>
      <c r="C48" s="9"/>
      <c r="D48" s="9">
        <v>61</v>
      </c>
      <c r="G48" s="22">
        <v>41</v>
      </c>
      <c r="H48" s="23">
        <v>1610104377</v>
      </c>
      <c r="I48" s="24" t="s">
        <v>14</v>
      </c>
      <c r="J48" s="24" t="s">
        <v>56</v>
      </c>
      <c r="K48" s="24" t="s">
        <v>126</v>
      </c>
      <c r="L48" s="24" t="s">
        <v>15</v>
      </c>
      <c r="M48" s="25">
        <v>8</v>
      </c>
      <c r="N48" s="25">
        <v>20</v>
      </c>
      <c r="O48" s="25">
        <v>37</v>
      </c>
      <c r="P48" s="26">
        <f>VLOOKUP(M48,A$2:D$52,2)</f>
        <v>32</v>
      </c>
      <c r="Q48" s="26">
        <f>VLOOKUP(N48,A$2:D$52,3)</f>
        <v>44</v>
      </c>
      <c r="R48" s="26">
        <f>VLOOKUP(O48,A$2:D$52,4)</f>
        <v>53</v>
      </c>
      <c r="S48" s="27">
        <f t="shared" si="0"/>
        <v>430</v>
      </c>
    </row>
    <row r="49" spans="1:19" ht="15.75" x14ac:dyDescent="0.25">
      <c r="A49" s="9">
        <v>47</v>
      </c>
      <c r="B49" s="9">
        <v>65</v>
      </c>
      <c r="C49" s="9"/>
      <c r="D49" s="9">
        <v>63</v>
      </c>
      <c r="G49" s="22">
        <v>42</v>
      </c>
      <c r="H49" s="23">
        <v>1610104378</v>
      </c>
      <c r="I49" s="24" t="s">
        <v>14</v>
      </c>
      <c r="J49" s="24" t="s">
        <v>71</v>
      </c>
      <c r="K49" s="24" t="s">
        <v>65</v>
      </c>
      <c r="L49" s="24" t="s">
        <v>15</v>
      </c>
      <c r="M49" s="25">
        <v>8</v>
      </c>
      <c r="N49" s="25">
        <v>20</v>
      </c>
      <c r="O49" s="25">
        <v>37</v>
      </c>
      <c r="P49" s="26">
        <f>VLOOKUP(M49,A$2:D$52,2)</f>
        <v>32</v>
      </c>
      <c r="Q49" s="26">
        <f>VLOOKUP(N49,A$2:D$52,3)</f>
        <v>44</v>
      </c>
      <c r="R49" s="26">
        <f>VLOOKUP(O49,A$2:D$52,4)</f>
        <v>53</v>
      </c>
      <c r="S49" s="27">
        <f t="shared" si="0"/>
        <v>430</v>
      </c>
    </row>
    <row r="50" spans="1:19" ht="15.75" x14ac:dyDescent="0.25">
      <c r="A50" s="9">
        <v>48</v>
      </c>
      <c r="B50" s="9">
        <v>66</v>
      </c>
      <c r="C50" s="9"/>
      <c r="D50" s="9">
        <v>65</v>
      </c>
      <c r="G50" s="22">
        <v>43</v>
      </c>
      <c r="H50" s="23">
        <v>1610104371</v>
      </c>
      <c r="I50" s="24" t="s">
        <v>14</v>
      </c>
      <c r="J50" s="24" t="s">
        <v>57</v>
      </c>
      <c r="K50" s="24" t="s">
        <v>127</v>
      </c>
      <c r="L50" s="24" t="s">
        <v>15</v>
      </c>
      <c r="M50" s="25">
        <v>10</v>
      </c>
      <c r="N50" s="25">
        <v>20</v>
      </c>
      <c r="O50" s="25">
        <v>41</v>
      </c>
      <c r="P50" s="26">
        <f>VLOOKUP(M50,A$2:D$52,2)</f>
        <v>33</v>
      </c>
      <c r="Q50" s="26">
        <f>VLOOKUP(N50,A$2:D$52,3)</f>
        <v>44</v>
      </c>
      <c r="R50" s="26">
        <f>VLOOKUP(O50,A$2:D$52,4)</f>
        <v>56</v>
      </c>
      <c r="S50" s="27">
        <f t="shared" si="0"/>
        <v>443.33333333333337</v>
      </c>
    </row>
    <row r="51" spans="1:19" ht="15.75" x14ac:dyDescent="0.25">
      <c r="A51" s="9">
        <v>49</v>
      </c>
      <c r="B51" s="9">
        <v>67</v>
      </c>
      <c r="C51" s="9"/>
      <c r="D51" s="9">
        <v>66</v>
      </c>
      <c r="G51" s="22">
        <v>44</v>
      </c>
      <c r="H51" s="23">
        <v>201510105023</v>
      </c>
      <c r="I51" s="24" t="s">
        <v>14</v>
      </c>
      <c r="J51" s="24" t="s">
        <v>63</v>
      </c>
      <c r="K51" s="24" t="s">
        <v>128</v>
      </c>
      <c r="L51" s="24" t="s">
        <v>15</v>
      </c>
      <c r="M51" s="25">
        <v>10</v>
      </c>
      <c r="N51" s="25">
        <v>21</v>
      </c>
      <c r="O51" s="25">
        <v>41</v>
      </c>
      <c r="P51" s="26">
        <f>VLOOKUP(M51,A$2:D$52,2)</f>
        <v>33</v>
      </c>
      <c r="Q51" s="26">
        <f>VLOOKUP(N51,A$2:D$52,3)</f>
        <v>45</v>
      </c>
      <c r="R51" s="26">
        <f>VLOOKUP(O51,A$2:D$52,4)</f>
        <v>56</v>
      </c>
      <c r="S51" s="27">
        <f t="shared" si="0"/>
        <v>446.66666666666663</v>
      </c>
    </row>
    <row r="52" spans="1:19" ht="15.75" x14ac:dyDescent="0.25">
      <c r="A52" s="9">
        <v>50</v>
      </c>
      <c r="B52" s="9">
        <v>68</v>
      </c>
      <c r="C52" s="9"/>
      <c r="D52" s="9">
        <v>67</v>
      </c>
      <c r="G52" s="22">
        <v>45</v>
      </c>
      <c r="H52" s="23">
        <v>1610104422</v>
      </c>
      <c r="I52" s="24" t="s">
        <v>14</v>
      </c>
      <c r="J52" s="24" t="s">
        <v>53</v>
      </c>
      <c r="K52" s="24" t="s">
        <v>129</v>
      </c>
      <c r="L52" s="24" t="s">
        <v>15</v>
      </c>
      <c r="M52" s="25">
        <v>10</v>
      </c>
      <c r="N52" s="25">
        <v>11</v>
      </c>
      <c r="O52" s="25">
        <v>16</v>
      </c>
      <c r="P52" s="26">
        <f>VLOOKUP(M52,A$2:D$52,2)</f>
        <v>33</v>
      </c>
      <c r="Q52" s="26">
        <f>VLOOKUP(N52,A$2:D$52,3)</f>
        <v>35</v>
      </c>
      <c r="R52" s="26">
        <f>VLOOKUP(O52,A$2:D$52,4)</f>
        <v>36</v>
      </c>
      <c r="S52" s="27">
        <f t="shared" si="0"/>
        <v>346.66666666666663</v>
      </c>
    </row>
    <row r="53" spans="1:19" ht="15.75" x14ac:dyDescent="0.25">
      <c r="G53" s="22">
        <v>46</v>
      </c>
      <c r="H53" s="23">
        <v>1610104234</v>
      </c>
      <c r="I53" s="24" t="s">
        <v>14</v>
      </c>
      <c r="J53" s="24" t="s">
        <v>51</v>
      </c>
      <c r="K53" s="24" t="s">
        <v>52</v>
      </c>
      <c r="L53" s="24" t="s">
        <v>15</v>
      </c>
      <c r="M53" s="25">
        <v>19</v>
      </c>
      <c r="N53" s="25">
        <v>7</v>
      </c>
      <c r="O53" s="25">
        <v>24</v>
      </c>
      <c r="P53" s="26">
        <f>VLOOKUP(M53,A$2:D$52,2)</f>
        <v>44</v>
      </c>
      <c r="Q53" s="26">
        <f>VLOOKUP(N53,A$2:D$52,3)</f>
        <v>27</v>
      </c>
      <c r="R53" s="26">
        <f>VLOOKUP(O53,A$2:D$52,4)</f>
        <v>43</v>
      </c>
      <c r="S53" s="27">
        <f t="shared" si="0"/>
        <v>380</v>
      </c>
    </row>
    <row r="54" spans="1:19" ht="15.75" x14ac:dyDescent="0.25">
      <c r="G54" s="22">
        <v>47</v>
      </c>
      <c r="H54" s="23">
        <v>1610104257</v>
      </c>
      <c r="I54" s="24" t="s">
        <v>14</v>
      </c>
      <c r="J54" s="24" t="s">
        <v>66</v>
      </c>
      <c r="K54" s="24" t="s">
        <v>67</v>
      </c>
      <c r="L54" s="24" t="s">
        <v>15</v>
      </c>
      <c r="M54" s="25">
        <v>23</v>
      </c>
      <c r="N54" s="25">
        <v>10</v>
      </c>
      <c r="O54" s="25">
        <v>14</v>
      </c>
      <c r="P54" s="26">
        <f>VLOOKUP(M54,A$2:D$52,2)</f>
        <v>47</v>
      </c>
      <c r="Q54" s="26">
        <f>VLOOKUP(N54,A$2:D$52,3)</f>
        <v>33</v>
      </c>
      <c r="R54" s="26">
        <f>VLOOKUP(O54,A$2:D$52,4)</f>
        <v>34</v>
      </c>
      <c r="S54" s="27">
        <f t="shared" si="0"/>
        <v>380</v>
      </c>
    </row>
    <row r="55" spans="1:19" ht="15.75" x14ac:dyDescent="0.25">
      <c r="G55" s="22">
        <v>48</v>
      </c>
      <c r="H55" s="23">
        <v>1610104244</v>
      </c>
      <c r="I55" s="24" t="s">
        <v>14</v>
      </c>
      <c r="J55" s="24" t="s">
        <v>130</v>
      </c>
      <c r="K55" s="24" t="s">
        <v>59</v>
      </c>
      <c r="L55" s="24" t="s">
        <v>15</v>
      </c>
      <c r="M55" s="25">
        <v>10</v>
      </c>
      <c r="N55" s="25">
        <v>28</v>
      </c>
      <c r="O55" s="25">
        <v>35</v>
      </c>
      <c r="P55" s="26">
        <f>VLOOKUP(M55,A$2:D$52,2)</f>
        <v>33</v>
      </c>
      <c r="Q55" s="26">
        <f>VLOOKUP(N55,A$2:D$52,3)</f>
        <v>52</v>
      </c>
      <c r="R55" s="26">
        <f>VLOOKUP(O55,A$2:D$52,4)</f>
        <v>52</v>
      </c>
      <c r="S55" s="27">
        <f t="shared" si="0"/>
        <v>456.66666666666663</v>
      </c>
    </row>
    <row r="56" spans="1:19" ht="15.75" x14ac:dyDescent="0.25">
      <c r="G56" s="22">
        <v>49</v>
      </c>
      <c r="H56" s="23">
        <v>1610104247</v>
      </c>
      <c r="I56" s="24" t="s">
        <v>14</v>
      </c>
      <c r="J56" s="24" t="s">
        <v>62</v>
      </c>
      <c r="K56" s="24" t="s">
        <v>131</v>
      </c>
      <c r="L56" s="24" t="s">
        <v>15</v>
      </c>
      <c r="M56" s="25">
        <v>9</v>
      </c>
      <c r="N56" s="25">
        <v>20</v>
      </c>
      <c r="O56" s="25">
        <v>23</v>
      </c>
      <c r="P56" s="26">
        <f>VLOOKUP(M56,A$2:D$52,2)</f>
        <v>32</v>
      </c>
      <c r="Q56" s="26">
        <f>VLOOKUP(N56,A$2:D$52,3)</f>
        <v>44</v>
      </c>
      <c r="R56" s="26">
        <f>VLOOKUP(O56,A$2:D$52,4)</f>
        <v>43</v>
      </c>
      <c r="S56" s="27">
        <f t="shared" si="0"/>
        <v>396.66666666666663</v>
      </c>
    </row>
    <row r="57" spans="1:19" ht="15.75" x14ac:dyDescent="0.25">
      <c r="G57" s="22">
        <v>50</v>
      </c>
      <c r="H57" s="23">
        <v>1610104245</v>
      </c>
      <c r="I57" s="24" t="s">
        <v>14</v>
      </c>
      <c r="J57" s="24" t="s">
        <v>60</v>
      </c>
      <c r="K57" s="24" t="s">
        <v>61</v>
      </c>
      <c r="L57" s="24" t="s">
        <v>15</v>
      </c>
      <c r="M57" s="25">
        <v>9</v>
      </c>
      <c r="N57" s="25">
        <v>20</v>
      </c>
      <c r="O57" s="25">
        <v>31</v>
      </c>
      <c r="P57" s="26">
        <f>VLOOKUP(M57,A$2:D$52,2)</f>
        <v>32</v>
      </c>
      <c r="Q57" s="26">
        <f>VLOOKUP(N57,A$2:D$52,3)</f>
        <v>44</v>
      </c>
      <c r="R57" s="26">
        <f>VLOOKUP(O57,A$2:D$52,4)</f>
        <v>48</v>
      </c>
      <c r="S57" s="27">
        <f t="shared" si="0"/>
        <v>413.33333333333337</v>
      </c>
    </row>
    <row r="58" spans="1:19" ht="15.75" x14ac:dyDescent="0.25">
      <c r="G58" s="22">
        <v>51</v>
      </c>
      <c r="H58" s="23">
        <v>1610104230</v>
      </c>
      <c r="I58" s="24" t="s">
        <v>14</v>
      </c>
      <c r="J58" s="24" t="s">
        <v>68</v>
      </c>
      <c r="K58" s="24" t="s">
        <v>69</v>
      </c>
      <c r="L58" s="24" t="s">
        <v>15</v>
      </c>
      <c r="M58" s="25">
        <v>10</v>
      </c>
      <c r="N58" s="25">
        <v>21</v>
      </c>
      <c r="O58" s="25">
        <v>27</v>
      </c>
      <c r="P58" s="26">
        <f>VLOOKUP(M58,A$2:D$52,2)</f>
        <v>33</v>
      </c>
      <c r="Q58" s="26">
        <f>VLOOKUP(N58,A$2:D$52,3)</f>
        <v>45</v>
      </c>
      <c r="R58" s="26">
        <f>VLOOKUP(O58,A$2:D$52,4)</f>
        <v>46</v>
      </c>
      <c r="S58" s="27">
        <f t="shared" si="0"/>
        <v>413.33333333333337</v>
      </c>
    </row>
    <row r="59" spans="1:19" ht="15.75" x14ac:dyDescent="0.25">
      <c r="G59" s="22">
        <v>52</v>
      </c>
      <c r="H59" s="23">
        <v>1610104231</v>
      </c>
      <c r="I59" s="24" t="s">
        <v>14</v>
      </c>
      <c r="J59" s="24" t="s">
        <v>132</v>
      </c>
      <c r="K59" s="24" t="s">
        <v>70</v>
      </c>
      <c r="L59" s="24" t="s">
        <v>15</v>
      </c>
      <c r="M59" s="25">
        <v>9</v>
      </c>
      <c r="N59" s="25">
        <v>21</v>
      </c>
      <c r="O59" s="25">
        <v>27</v>
      </c>
      <c r="P59" s="26">
        <f>VLOOKUP(M59,A$2:D$52,2)</f>
        <v>32</v>
      </c>
      <c r="Q59" s="26">
        <f>VLOOKUP(N59,A$2:D$52,3)</f>
        <v>45</v>
      </c>
      <c r="R59" s="26">
        <f>VLOOKUP(O59,A$2:D$52,4)</f>
        <v>46</v>
      </c>
      <c r="S59" s="27">
        <f t="shared" si="0"/>
        <v>410</v>
      </c>
    </row>
    <row r="60" spans="1:19" ht="15.75" x14ac:dyDescent="0.25">
      <c r="G60" s="22">
        <v>53</v>
      </c>
      <c r="H60" s="23">
        <v>201210105063</v>
      </c>
      <c r="I60" s="24" t="s">
        <v>24</v>
      </c>
      <c r="J60" s="24" t="s">
        <v>133</v>
      </c>
      <c r="K60" s="24" t="s">
        <v>134</v>
      </c>
      <c r="L60" s="24" t="s">
        <v>15</v>
      </c>
      <c r="M60" s="25">
        <v>19</v>
      </c>
      <c r="N60" s="25">
        <v>15</v>
      </c>
      <c r="O60" s="25">
        <v>21</v>
      </c>
      <c r="P60" s="26">
        <f>VLOOKUP(M60,A$2:D$52,2)</f>
        <v>44</v>
      </c>
      <c r="Q60" s="26">
        <f>VLOOKUP(N60,A$2:D$52,3)</f>
        <v>40</v>
      </c>
      <c r="R60" s="26">
        <f>VLOOKUP(O60,A$2:D$52,4)</f>
        <v>41</v>
      </c>
      <c r="S60" s="27">
        <f t="shared" si="0"/>
        <v>416.66666666666663</v>
      </c>
    </row>
    <row r="61" spans="1:19" ht="15.75" x14ac:dyDescent="0.25">
      <c r="G61" s="22">
        <v>54</v>
      </c>
      <c r="H61" s="23">
        <v>1610104476</v>
      </c>
      <c r="I61" s="24" t="s">
        <v>14</v>
      </c>
      <c r="J61" s="24" t="s">
        <v>17</v>
      </c>
      <c r="K61" s="24" t="s">
        <v>64</v>
      </c>
      <c r="L61" s="24" t="s">
        <v>15</v>
      </c>
      <c r="M61" s="25">
        <v>10</v>
      </c>
      <c r="N61" s="25">
        <v>19</v>
      </c>
      <c r="O61" s="25">
        <v>40</v>
      </c>
      <c r="P61" s="26">
        <f>VLOOKUP(M61,A$2:D$52,2)</f>
        <v>33</v>
      </c>
      <c r="Q61" s="26">
        <f>VLOOKUP(N61,A$2:D$52,3)</f>
        <v>43</v>
      </c>
      <c r="R61" s="26">
        <f>VLOOKUP(O61,A$2:D$52,4)</f>
        <v>55</v>
      </c>
      <c r="S61" s="27">
        <f t="shared" si="0"/>
        <v>436.66666666666663</v>
      </c>
    </row>
    <row r="62" spans="1:19" ht="15.75" x14ac:dyDescent="0.25">
      <c r="G62" s="22">
        <v>55</v>
      </c>
      <c r="H62" s="23">
        <v>1610104171</v>
      </c>
      <c r="I62" s="24" t="s">
        <v>20</v>
      </c>
      <c r="J62" s="24" t="s">
        <v>30</v>
      </c>
      <c r="K62" s="24" t="s">
        <v>40</v>
      </c>
      <c r="L62" s="24" t="s">
        <v>15</v>
      </c>
      <c r="M62" s="25">
        <v>23</v>
      </c>
      <c r="N62" s="25">
        <v>21</v>
      </c>
      <c r="O62" s="25">
        <v>17</v>
      </c>
      <c r="P62" s="26">
        <f>VLOOKUP(M62,A$2:D$52,2)</f>
        <v>47</v>
      </c>
      <c r="Q62" s="26">
        <f>VLOOKUP(N62,A$2:D$52,3)</f>
        <v>45</v>
      </c>
      <c r="R62" s="26">
        <f>VLOOKUP(O62,A$2:D$52,4)</f>
        <v>37</v>
      </c>
      <c r="S62" s="27">
        <f t="shared" si="0"/>
        <v>430</v>
      </c>
    </row>
    <row r="63" spans="1:19" ht="15.75" x14ac:dyDescent="0.25">
      <c r="G63" s="22">
        <v>56</v>
      </c>
      <c r="H63" s="23">
        <v>201210105054</v>
      </c>
      <c r="I63" s="24" t="s">
        <v>109</v>
      </c>
      <c r="J63" s="24" t="s">
        <v>135</v>
      </c>
      <c r="K63" s="24" t="s">
        <v>136</v>
      </c>
      <c r="L63" s="24" t="s">
        <v>15</v>
      </c>
      <c r="M63" s="25">
        <v>14</v>
      </c>
      <c r="N63" s="25">
        <v>20</v>
      </c>
      <c r="O63" s="25">
        <v>22</v>
      </c>
      <c r="P63" s="26">
        <f>VLOOKUP(M63,A$2:D$52,2)</f>
        <v>37</v>
      </c>
      <c r="Q63" s="26">
        <f>VLOOKUP(N63,A$2:D$52,3)</f>
        <v>44</v>
      </c>
      <c r="R63" s="26">
        <f>VLOOKUP(O63,A$2:D$52,4)</f>
        <v>42</v>
      </c>
      <c r="S63" s="27">
        <f t="shared" si="0"/>
        <v>410</v>
      </c>
    </row>
    <row r="64" spans="1:19" ht="15.75" x14ac:dyDescent="0.25">
      <c r="G64" s="22">
        <v>57</v>
      </c>
      <c r="H64" s="23">
        <v>201510104090</v>
      </c>
      <c r="I64" s="24" t="s">
        <v>20</v>
      </c>
      <c r="J64" s="24" t="s">
        <v>137</v>
      </c>
      <c r="K64" s="24" t="s">
        <v>138</v>
      </c>
      <c r="L64" s="24" t="s">
        <v>15</v>
      </c>
      <c r="M64" s="25">
        <v>14</v>
      </c>
      <c r="N64" s="25">
        <v>14</v>
      </c>
      <c r="O64" s="25">
        <v>16</v>
      </c>
      <c r="P64" s="26">
        <f>VLOOKUP(M64,A$2:D$52,2)</f>
        <v>37</v>
      </c>
      <c r="Q64" s="26">
        <f>VLOOKUP(N64,A$2:D$52,3)</f>
        <v>38</v>
      </c>
      <c r="R64" s="26">
        <f>VLOOKUP(O64,A$2:D$52,4)</f>
        <v>36</v>
      </c>
      <c r="S64" s="27">
        <f t="shared" si="0"/>
        <v>370</v>
      </c>
    </row>
    <row r="65" spans="7:19" ht="15.75" x14ac:dyDescent="0.25">
      <c r="G65" s="22">
        <v>58</v>
      </c>
      <c r="H65" s="23">
        <v>1610104430</v>
      </c>
      <c r="I65" s="24" t="s">
        <v>20</v>
      </c>
      <c r="J65" s="24" t="s">
        <v>54</v>
      </c>
      <c r="K65" s="24" t="s">
        <v>55</v>
      </c>
      <c r="L65" s="24" t="s">
        <v>15</v>
      </c>
      <c r="M65" s="25">
        <v>22</v>
      </c>
      <c r="N65" s="25">
        <v>21</v>
      </c>
      <c r="O65" s="25">
        <v>17</v>
      </c>
      <c r="P65" s="26">
        <f>VLOOKUP(M65,A$2:D$52,2)</f>
        <v>46</v>
      </c>
      <c r="Q65" s="26">
        <f>VLOOKUP(N65,A$2:D$52,3)</f>
        <v>45</v>
      </c>
      <c r="R65" s="26">
        <f>VLOOKUP(O65,A$2:D$52,4)</f>
        <v>37</v>
      </c>
      <c r="S65" s="27">
        <f t="shared" si="0"/>
        <v>426.66666666666663</v>
      </c>
    </row>
    <row r="66" spans="7:19" ht="15.75" x14ac:dyDescent="0.25">
      <c r="G66" s="22">
        <v>59</v>
      </c>
      <c r="H66" s="23">
        <v>201310201095</v>
      </c>
      <c r="I66" s="24" t="s">
        <v>18</v>
      </c>
      <c r="J66" s="24" t="s">
        <v>139</v>
      </c>
      <c r="K66" s="24" t="s">
        <v>140</v>
      </c>
      <c r="L66" s="24" t="s">
        <v>15</v>
      </c>
      <c r="M66" s="25">
        <v>14</v>
      </c>
      <c r="N66" s="25">
        <v>23</v>
      </c>
      <c r="O66" s="25">
        <v>40</v>
      </c>
      <c r="P66" s="26">
        <f>VLOOKUP(M66,A$2:D$52,2)</f>
        <v>37</v>
      </c>
      <c r="Q66" s="26">
        <f>VLOOKUP(N66,A$2:D$52,3)</f>
        <v>47</v>
      </c>
      <c r="R66" s="26">
        <f>VLOOKUP(O66,A$2:D$52,4)</f>
        <v>55</v>
      </c>
      <c r="S66" s="27">
        <f t="shared" si="0"/>
        <v>463.33333333333337</v>
      </c>
    </row>
  </sheetData>
  <mergeCells count="2">
    <mergeCell ref="H1:R1"/>
    <mergeCell ref="H2:R2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 JULI 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PP BAHASA UAY</cp:lastModifiedBy>
  <dcterms:created xsi:type="dcterms:W3CDTF">2017-07-07T04:57:04Z</dcterms:created>
  <dcterms:modified xsi:type="dcterms:W3CDTF">2017-07-18T07:38:40Z</dcterms:modified>
</cp:coreProperties>
</file>